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 tabRatio="603" firstSheet="11" activeTab="13"/>
  </bookViews>
  <sheets>
    <sheet name="R02一般会計報告 (実績対比)" sheetId="1" r:id="rId1"/>
    <sheet name="R02　一般会計報告 (総会議案) " sheetId="2" r:id="rId2"/>
    <sheet name="R02一般会計報告 (予算対比) " sheetId="3" r:id="rId3"/>
    <sheet name="R02会計報告 (一般＆積立) （総会議案）" sheetId="4" r:id="rId4"/>
    <sheet name="R03　一般会計予算（案） (総会議案) " sheetId="5" r:id="rId5"/>
    <sheet name="R02会計報告 (一般＆積立) （確定版）" sheetId="6" r:id="rId6"/>
    <sheet name="R03会計報告 (実績対比)" sheetId="7" r:id="rId7"/>
    <sheet name="R0３　会計報告 (総会議案) （案）" sheetId="8" r:id="rId8"/>
    <sheet name="R0３　会計報告 (確定版)  " sheetId="9" r:id="rId9"/>
    <sheet name="R03  会計報告 (予算対比) " sheetId="10" r:id="rId10"/>
    <sheet name="R04　会計報告 (総会議案) （案） " sheetId="13" r:id="rId11"/>
    <sheet name="R04　会計報告 (確定版) " sheetId="15" r:id="rId12"/>
    <sheet name="R04  会計報告 (対比)  " sheetId="14" r:id="rId13"/>
    <sheet name="R05　会計報告 (総会議案) （案）  " sheetId="16" r:id="rId14"/>
  </sheets>
  <definedNames>
    <definedName name="_xlnm.Print_Area" localSheetId="1">'R02　一般会計報告 (総会議案) '!$A$1:$H$24</definedName>
    <definedName name="_xlnm.Print_Area" localSheetId="0">'R02一般会計報告 (実績対比)'!$A$1:$J$38</definedName>
    <definedName name="_xlnm.Print_Area" localSheetId="2">'R02一般会計報告 (予算対比) '!$A$1:$J$38</definedName>
    <definedName name="_xlnm.Print_Area" localSheetId="5">'R02会計報告 (一般＆積立) （確定版）'!$A$1:$H$36</definedName>
    <definedName name="_xlnm.Print_Area" localSheetId="3">'R02会計報告 (一般＆積立) （総会議案）'!$A$1:$H$36</definedName>
    <definedName name="_xlnm.Print_Area" localSheetId="9">'R03  会計報告 (予算対比) '!$A$1:$J$26</definedName>
    <definedName name="_xlnm.Print_Area" localSheetId="4">'R03　一般会計予算（案） (総会議案) '!$A$1:$H$24</definedName>
    <definedName name="_xlnm.Print_Area" localSheetId="8">'R0３　会計報告 (確定版)  '!$A$1:$H$24</definedName>
    <definedName name="_xlnm.Print_Area" localSheetId="7">'R0３　会計報告 (総会議案) （案）'!$A$1:$H$24</definedName>
    <definedName name="_xlnm.Print_Area" localSheetId="6">'R03会計報告 (実績対比)'!$A$1:$J$25</definedName>
    <definedName name="_xlnm.Print_Area" localSheetId="12">'R04  会計報告 (対比)  '!$A$1:$J$26</definedName>
    <definedName name="_xlnm.Print_Area" localSheetId="11">'R04　会計報告 (確定版) '!$A$1:$H$24</definedName>
    <definedName name="_xlnm.Print_Area" localSheetId="10">'R04　会計報告 (総会議案) （案） '!$A$1:$H$24</definedName>
    <definedName name="_xlnm.Print_Area" localSheetId="13">'R05　会計報告 (総会議案) （案）  '!$A$1:$H$25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" i="16" l="1"/>
  <c r="K21" i="16"/>
  <c r="K20" i="16"/>
  <c r="M20" i="14"/>
  <c r="M21" i="14"/>
  <c r="E22" i="14"/>
  <c r="I20" i="14" s="1"/>
  <c r="I22" i="14" s="1"/>
  <c r="D22" i="15"/>
  <c r="G20" i="16" l="1"/>
  <c r="G22" i="16" s="1"/>
  <c r="G21" i="16"/>
  <c r="G23" i="16" s="1"/>
  <c r="K21" i="15"/>
  <c r="K20" i="15"/>
  <c r="D22" i="14"/>
  <c r="H20" i="14" s="1"/>
  <c r="H22" i="14" s="1"/>
  <c r="G20" i="15" l="1"/>
  <c r="G22" i="15" s="1"/>
  <c r="D22" i="13"/>
  <c r="K21" i="13"/>
  <c r="K20" i="13"/>
  <c r="H22" i="10"/>
  <c r="E22" i="10"/>
  <c r="D22" i="10"/>
  <c r="M21" i="10"/>
  <c r="M20" i="10"/>
  <c r="D22" i="9"/>
  <c r="K21" i="9"/>
  <c r="K20" i="9"/>
  <c r="D22" i="8"/>
  <c r="K21" i="8"/>
  <c r="K20" i="8"/>
  <c r="H23" i="7"/>
  <c r="H22" i="7"/>
  <c r="E22" i="7"/>
  <c r="D22" i="7"/>
  <c r="M21" i="7"/>
  <c r="M20" i="7"/>
  <c r="G34" i="6"/>
  <c r="D34" i="6"/>
  <c r="J23" i="6"/>
  <c r="D22" i="6"/>
  <c r="K21" i="6"/>
  <c r="G21" i="6" s="1"/>
  <c r="G23" i="6" s="1"/>
  <c r="K23" i="6" s="1"/>
  <c r="K20" i="6"/>
  <c r="D22" i="5"/>
  <c r="K20" i="5"/>
  <c r="G20" i="5"/>
  <c r="G22" i="5" s="1"/>
  <c r="G34" i="4"/>
  <c r="D34" i="4"/>
  <c r="J23" i="4"/>
  <c r="D22" i="4"/>
  <c r="K21" i="4"/>
  <c r="K20" i="4"/>
  <c r="I36" i="3"/>
  <c r="H36" i="3"/>
  <c r="E36" i="3"/>
  <c r="D36" i="3"/>
  <c r="H22" i="3"/>
  <c r="E22" i="3"/>
  <c r="D22" i="3"/>
  <c r="M21" i="3"/>
  <c r="M20" i="3"/>
  <c r="I20" i="3"/>
  <c r="I22" i="3" s="1"/>
  <c r="D22" i="2"/>
  <c r="G20" i="2" s="1"/>
  <c r="G22" i="2" s="1"/>
  <c r="K21" i="2"/>
  <c r="K20" i="2"/>
  <c r="I36" i="1"/>
  <c r="H36" i="1"/>
  <c r="E36" i="1"/>
  <c r="D36" i="1"/>
  <c r="H22" i="1"/>
  <c r="E22" i="1"/>
  <c r="D22" i="1"/>
  <c r="M21" i="1"/>
  <c r="M20" i="1"/>
  <c r="I21" i="3" l="1"/>
  <c r="I23" i="3" s="1"/>
  <c r="I21" i="1"/>
  <c r="I23" i="1" s="1"/>
  <c r="G21" i="2"/>
  <c r="G23" i="2" s="1"/>
  <c r="G21" i="4"/>
  <c r="G23" i="4" s="1"/>
  <c r="K23" i="4" s="1"/>
  <c r="G20" i="6"/>
  <c r="G22" i="6" s="1"/>
  <c r="K22" i="6" s="1"/>
  <c r="I21" i="7"/>
  <c r="I23" i="7" s="1"/>
  <c r="G21" i="8"/>
  <c r="G23" i="8" s="1"/>
  <c r="G21" i="9"/>
  <c r="G23" i="9" s="1"/>
  <c r="I21" i="10"/>
  <c r="I23" i="10" s="1"/>
  <c r="G21" i="13"/>
  <c r="G23" i="13" s="1"/>
  <c r="G20" i="13"/>
  <c r="G22" i="13" s="1"/>
  <c r="J22" i="4"/>
  <c r="I20" i="7"/>
  <c r="I22" i="7" s="1"/>
  <c r="I20" i="10"/>
  <c r="I22" i="10" s="1"/>
  <c r="I20" i="1"/>
  <c r="I22" i="1" s="1"/>
  <c r="J22" i="6"/>
  <c r="G20" i="9"/>
  <c r="G22" i="9" s="1"/>
  <c r="G20" i="4"/>
  <c r="G22" i="4" s="1"/>
  <c r="K22" i="4" s="1"/>
  <c r="G20" i="8"/>
  <c r="G22" i="8" s="1"/>
</calcChain>
</file>

<file path=xl/sharedStrings.xml><?xml version="1.0" encoding="utf-8"?>
<sst xmlns="http://schemas.openxmlformats.org/spreadsheetml/2006/main" count="508" uniqueCount="108">
  <si>
    <t>令和2年度　会計報告書（前年対比）</t>
  </si>
  <si>
    <r>
      <rPr>
        <b/>
        <sz val="18"/>
        <rFont val="メイリオ"/>
        <charset val="128"/>
      </rPr>
      <t>１．一般会計</t>
    </r>
    <r>
      <rPr>
        <sz val="13"/>
        <rFont val="メイリオ"/>
        <charset val="128"/>
      </rPr>
      <t>【普通預金】</t>
    </r>
  </si>
  <si>
    <t>令和3年2月19日 現在
二段書下段；令和3年3月末見込み</t>
  </si>
  <si>
    <t>収入の部</t>
  </si>
  <si>
    <t>R01実績（円）</t>
  </si>
  <si>
    <t>実 績 （円）</t>
  </si>
  <si>
    <t>支出の部</t>
  </si>
  <si>
    <t>収入</t>
  </si>
  <si>
    <t>支出</t>
  </si>
  <si>
    <t>前年度繰越金</t>
  </si>
  <si>
    <t>各種団体助成金</t>
  </si>
  <si>
    <t>繰越金
▲66000</t>
  </si>
  <si>
    <t>各種団体助成金
＋52355</t>
  </si>
  <si>
    <r>
      <rPr>
        <sz val="13"/>
        <rFont val="メイリオ"/>
        <charset val="128"/>
      </rPr>
      <t>協議費</t>
    </r>
    <r>
      <rPr>
        <sz val="12"/>
        <rFont val="メイリオ"/>
        <charset val="128"/>
      </rPr>
      <t xml:space="preserve">
</t>
    </r>
    <r>
      <rPr>
        <sz val="10"/>
        <rFont val="メイリオ"/>
        <charset val="128"/>
      </rPr>
      <t>(区費105世帯と4事業所)</t>
    </r>
  </si>
  <si>
    <t>ふれあい運動会費</t>
  </si>
  <si>
    <t>事業所　4→2
▲14000</t>
  </si>
  <si>
    <t>ふれあい運動会
+194418</t>
  </si>
  <si>
    <t>市交付金・助成金</t>
  </si>
  <si>
    <t>畝部地区行政費</t>
  </si>
  <si>
    <t>市交付金のみ</t>
  </si>
  <si>
    <t>▲11000</t>
  </si>
  <si>
    <t>▲4134</t>
  </si>
  <si>
    <t>賃貸料</t>
  </si>
  <si>
    <t>中切自治区行政事務費</t>
  </si>
  <si>
    <t>電柱敷地料</t>
  </si>
  <si>
    <t>▲13000</t>
  </si>
  <si>
    <r>
      <rPr>
        <sz val="13"/>
        <rFont val="メイリオ"/>
        <charset val="128"/>
      </rPr>
      <t xml:space="preserve">雑収入
</t>
    </r>
    <r>
      <rPr>
        <sz val="10"/>
        <rFont val="メイリオ"/>
        <charset val="128"/>
      </rPr>
      <t>(預金利息等)</t>
    </r>
  </si>
  <si>
    <t>役員手当</t>
  </si>
  <si>
    <t>区民会館建替え積立会計
残余金繰入金</t>
  </si>
  <si>
    <t>借地料</t>
  </si>
  <si>
    <t>前年収入より
▲104000</t>
  </si>
  <si>
    <t>区民会館維持費</t>
  </si>
  <si>
    <t>▲27173</t>
  </si>
  <si>
    <t>生活環境整備費</t>
  </si>
  <si>
    <t>▲113911</t>
  </si>
  <si>
    <r>
      <rPr>
        <sz val="13"/>
        <rFont val="メイリオ"/>
        <charset val="128"/>
      </rPr>
      <t xml:space="preserve">雑支出
</t>
    </r>
    <r>
      <rPr>
        <sz val="10"/>
        <rFont val="メイリオ"/>
        <charset val="128"/>
      </rPr>
      <t>(慶弔費他)</t>
    </r>
  </si>
  <si>
    <t>振替手数料</t>
  </si>
  <si>
    <t>次年度繰越金</t>
  </si>
  <si>
    <t>~2/20支出済み額</t>
  </si>
  <si>
    <t>~3/31支出見込額</t>
  </si>
  <si>
    <t>収入計</t>
  </si>
  <si>
    <t>支出計</t>
  </si>
  <si>
    <t>▲145218</t>
  </si>
  <si>
    <r>
      <rPr>
        <b/>
        <sz val="18"/>
        <rFont val="メイリオ"/>
        <charset val="128"/>
      </rPr>
      <t>２．区民会館建替え積立会計</t>
    </r>
    <r>
      <rPr>
        <sz val="13"/>
        <rFont val="メイリオ"/>
        <charset val="128"/>
      </rPr>
      <t>【普通預金】</t>
    </r>
  </si>
  <si>
    <t xml:space="preserve">令和3年2月19日 現在   </t>
  </si>
  <si>
    <t>借入金返済</t>
  </si>
  <si>
    <r>
      <rPr>
        <sz val="13"/>
        <rFont val="メイリオ"/>
        <charset val="128"/>
      </rPr>
      <t xml:space="preserve">令和１年度積立金
</t>
    </r>
    <r>
      <rPr>
        <sz val="11"/>
        <rFont val="メイリオ"/>
        <charset val="128"/>
      </rPr>
      <t>（1～4期）</t>
    </r>
  </si>
  <si>
    <r>
      <rPr>
        <sz val="13"/>
        <rFont val="メイリオ"/>
        <charset val="128"/>
      </rPr>
      <t xml:space="preserve">雑収入
</t>
    </r>
    <r>
      <rPr>
        <sz val="11"/>
        <rFont val="メイリオ"/>
        <charset val="128"/>
      </rPr>
      <t>（利息）</t>
    </r>
  </si>
  <si>
    <t>一般会計へ全額繰入</t>
  </si>
  <si>
    <t>収 入 計</t>
  </si>
  <si>
    <t>支 出 計</t>
  </si>
  <si>
    <t>令和2年度 一般会計報告書</t>
  </si>
  <si>
    <t>【普通預金】</t>
  </si>
  <si>
    <t>金 額 （円）</t>
  </si>
  <si>
    <r>
      <rPr>
        <sz val="13"/>
        <rFont val="メイリオ"/>
        <charset val="128"/>
      </rPr>
      <t>協議費</t>
    </r>
    <r>
      <rPr>
        <sz val="12"/>
        <rFont val="メイリオ"/>
        <charset val="128"/>
      </rPr>
      <t xml:space="preserve">
</t>
    </r>
    <r>
      <rPr>
        <sz val="10"/>
        <rFont val="メイリオ"/>
        <charset val="128"/>
      </rPr>
      <t>(区費105世帯と2事業所)</t>
    </r>
  </si>
  <si>
    <t>~2/19支出済み額</t>
  </si>
  <si>
    <t>令和2年度　会計報告書</t>
  </si>
  <si>
    <t>予 算（円）</t>
  </si>
  <si>
    <t>▲30000</t>
  </si>
  <si>
    <t>▲200000</t>
  </si>
  <si>
    <t>▲47729</t>
  </si>
  <si>
    <r>
      <rPr>
        <sz val="13"/>
        <rFont val="メイリオ"/>
        <charset val="128"/>
      </rPr>
      <t xml:space="preserve">令和2年度積立金
</t>
    </r>
    <r>
      <rPr>
        <sz val="11"/>
        <rFont val="メイリオ"/>
        <charset val="128"/>
      </rPr>
      <t>（1～4期）</t>
    </r>
  </si>
  <si>
    <r>
      <rPr>
        <sz val="16"/>
        <rFont val="メイリオ"/>
        <charset val="128"/>
      </rPr>
      <t>協議費</t>
    </r>
    <r>
      <rPr>
        <sz val="12"/>
        <rFont val="メイリオ"/>
        <charset val="128"/>
      </rPr>
      <t xml:space="preserve">
(区費105世帯と2事業所)</t>
    </r>
  </si>
  <si>
    <r>
      <rPr>
        <sz val="16"/>
        <rFont val="メイリオ"/>
        <charset val="128"/>
      </rPr>
      <t>雑収入</t>
    </r>
    <r>
      <rPr>
        <sz val="13"/>
        <rFont val="メイリオ"/>
        <charset val="128"/>
      </rPr>
      <t>(預金利息等)</t>
    </r>
  </si>
  <si>
    <t>雑支出
(慶弔費他)</t>
  </si>
  <si>
    <t xml:space="preserve">                             令和3年2月19日現在</t>
  </si>
  <si>
    <t>借入金返済　(岩月廣幸様）</t>
  </si>
  <si>
    <r>
      <rPr>
        <sz val="16"/>
        <rFont val="メイリオ"/>
        <charset val="128"/>
      </rPr>
      <t>令和2年度積立金</t>
    </r>
    <r>
      <rPr>
        <sz val="13"/>
        <rFont val="メイリオ"/>
        <charset val="128"/>
      </rPr>
      <t xml:space="preserve">
</t>
    </r>
    <r>
      <rPr>
        <sz val="11"/>
        <rFont val="メイリオ"/>
        <charset val="128"/>
      </rPr>
      <t>（1～4期）</t>
    </r>
  </si>
  <si>
    <t>借入金返済　(嶋田金喜様）</t>
  </si>
  <si>
    <r>
      <rPr>
        <sz val="16"/>
        <rFont val="メイリオ"/>
        <charset val="128"/>
      </rPr>
      <t>雑収入</t>
    </r>
    <r>
      <rPr>
        <sz val="13"/>
        <rFont val="メイリオ"/>
        <charset val="128"/>
      </rPr>
      <t xml:space="preserve">
</t>
    </r>
    <r>
      <rPr>
        <sz val="11"/>
        <rFont val="メイリオ"/>
        <charset val="128"/>
      </rPr>
      <t>（利息）</t>
    </r>
  </si>
  <si>
    <t>一般会計へ全額繰入れ</t>
  </si>
  <si>
    <t>令和3年度 予算　（案）</t>
  </si>
  <si>
    <t>一般会計</t>
  </si>
  <si>
    <r>
      <rPr>
        <sz val="13"/>
        <rFont val="メイリオ"/>
        <charset val="128"/>
      </rPr>
      <t>雑収入</t>
    </r>
    <r>
      <rPr>
        <sz val="10"/>
        <rFont val="メイリオ"/>
        <charset val="128"/>
      </rPr>
      <t>(預金利息等)</t>
    </r>
  </si>
  <si>
    <t>予備費</t>
  </si>
  <si>
    <t>令和2年度　会計報告書　（確定版）</t>
  </si>
  <si>
    <t>令和3年4月1日 
二段書下段；令和3年3月末見込み</t>
  </si>
  <si>
    <t>区民会館建替え積立会計
残余金(利息）繰入金</t>
  </si>
  <si>
    <t>　＊主な差異理由
　　（収入）
　　　　一般会計貯金利息　　３円
　　　　区民会館積立貯金利息　　７円
　　（支出）
　　　　行政事務費　コピー機トナーカートリッジ　　28,600円
　　　　　　　　　　なかぎり広報再カラー印刷　　　11,000円
　　　　雑支出（慶弔費）
　　　　　　　　岩月家・岡田家　　　26,410円　→ 13,386円
            （次年度繰越）　　　　　　　　　　　　　－56,190円
　　　</t>
  </si>
  <si>
    <t xml:space="preserve">2/22　収入→貯金利息　７円
3/8　  支出→一般会計へ繰入　７円
</t>
  </si>
  <si>
    <t>利息分一般会計へ繰入</t>
  </si>
  <si>
    <t>令和3年度　会計報告書（前年対比）</t>
  </si>
  <si>
    <t>令和4年2月17日 現在
二段書下段；令和4年3月末見込み</t>
  </si>
  <si>
    <t>R02実績（円）</t>
  </si>
  <si>
    <r>
      <rPr>
        <sz val="13"/>
        <rFont val="メイリオ"/>
        <charset val="128"/>
      </rPr>
      <t>協議費</t>
    </r>
    <r>
      <rPr>
        <sz val="10"/>
        <rFont val="メイリオ"/>
        <charset val="128"/>
      </rPr>
      <t>(4月のみ104世帯)</t>
    </r>
    <r>
      <rPr>
        <sz val="12"/>
        <rFont val="メイリオ"/>
        <charset val="128"/>
      </rPr>
      <t xml:space="preserve">
</t>
    </r>
    <r>
      <rPr>
        <sz val="10"/>
        <rFont val="メイリオ"/>
        <charset val="128"/>
      </rPr>
      <t>(区費105世帯と4事業所)</t>
    </r>
  </si>
  <si>
    <t>~2/17支出済み額</t>
  </si>
  <si>
    <t>令和３年度 会計報告書（案）</t>
  </si>
  <si>
    <t>一般会計【普通預金】</t>
  </si>
  <si>
    <t>未決定金額</t>
  </si>
  <si>
    <r>
      <rPr>
        <sz val="13"/>
        <rFont val="メイリオ"/>
        <charset val="128"/>
      </rPr>
      <t>協議費</t>
    </r>
    <r>
      <rPr>
        <sz val="10"/>
        <rFont val="メイリオ"/>
        <charset val="128"/>
      </rPr>
      <t>(4月のみ104世帯)</t>
    </r>
    <r>
      <rPr>
        <sz val="12"/>
        <rFont val="メイリオ"/>
        <charset val="128"/>
      </rPr>
      <t xml:space="preserve">
</t>
    </r>
    <r>
      <rPr>
        <sz val="10"/>
        <rFont val="メイリオ"/>
        <charset val="128"/>
      </rPr>
      <t>(区費105世帯と2事業所)</t>
    </r>
  </si>
  <si>
    <t>令和３年度 会計報告書（確定版）</t>
  </si>
  <si>
    <t>令和4年4月1日 
二段書下段；令和4年3月末見込み</t>
  </si>
  <si>
    <t>令和3年度　会計報告書</t>
  </si>
  <si>
    <r>
      <rPr>
        <sz val="12"/>
        <rFont val="メイリオ"/>
        <charset val="128"/>
      </rPr>
      <t>協議費</t>
    </r>
    <r>
      <rPr>
        <sz val="10"/>
        <rFont val="メイリオ"/>
        <charset val="128"/>
      </rPr>
      <t>(4月のみ104世帯)</t>
    </r>
    <r>
      <rPr>
        <sz val="12"/>
        <rFont val="メイリオ"/>
        <charset val="128"/>
      </rPr>
      <t xml:space="preserve">
</t>
    </r>
    <r>
      <rPr>
        <sz val="10"/>
        <rFont val="メイリオ"/>
        <charset val="128"/>
      </rPr>
      <t>(区費105世帯と2事業所)</t>
    </r>
  </si>
  <si>
    <t>令和5年2月17日 現在
二段書下段；令和5年3月末見込み</t>
    <phoneticPr fontId="9"/>
  </si>
  <si>
    <t>令和 4 年度 会計報告書（案）</t>
    <phoneticPr fontId="9"/>
  </si>
  <si>
    <r>
      <t>協議費</t>
    </r>
    <r>
      <rPr>
        <sz val="12"/>
        <rFont val="メイリオ"/>
        <charset val="128"/>
      </rPr>
      <t xml:space="preserve">
</t>
    </r>
    <r>
      <rPr>
        <sz val="10"/>
        <rFont val="メイリオ"/>
        <charset val="128"/>
      </rPr>
      <t>(区費1</t>
    </r>
    <r>
      <rPr>
        <sz val="10"/>
        <rFont val="メイリオ"/>
        <family val="3"/>
        <charset val="128"/>
      </rPr>
      <t>08</t>
    </r>
    <r>
      <rPr>
        <sz val="10"/>
        <rFont val="メイリオ"/>
        <charset val="128"/>
      </rPr>
      <t>世帯と2事業所)</t>
    </r>
    <phoneticPr fontId="9"/>
  </si>
  <si>
    <t>防犯灯設備費補助金　　　　　　　　　　　　放送施設整備補助金</t>
    <rPh sb="0" eb="3">
      <t>ボウハントウ</t>
    </rPh>
    <rPh sb="3" eb="5">
      <t>セツビ</t>
    </rPh>
    <rPh sb="5" eb="9">
      <t>ヒホジョキン</t>
    </rPh>
    <rPh sb="21" eb="23">
      <t>ホウソウ</t>
    </rPh>
    <rPh sb="23" eb="25">
      <t>シセツ</t>
    </rPh>
    <rPh sb="25" eb="27">
      <t>セイビ</t>
    </rPh>
    <rPh sb="27" eb="30">
      <t>ホジョキン</t>
    </rPh>
    <phoneticPr fontId="9"/>
  </si>
  <si>
    <t>中切ふれあいの集い会費</t>
    <rPh sb="0" eb="2">
      <t>ナカギリ</t>
    </rPh>
    <rPh sb="7" eb="8">
      <t>ツド</t>
    </rPh>
    <phoneticPr fontId="9"/>
  </si>
  <si>
    <t>令和 4 年度 会計報告書</t>
    <phoneticPr fontId="9"/>
  </si>
  <si>
    <t>防犯灯新設費補助金</t>
    <rPh sb="0" eb="6">
      <t>ボウハントウシンセツヒ</t>
    </rPh>
    <rPh sb="6" eb="9">
      <t>ホジョキン</t>
    </rPh>
    <phoneticPr fontId="9"/>
  </si>
  <si>
    <r>
      <t>令和</t>
    </r>
    <r>
      <rPr>
        <b/>
        <sz val="20"/>
        <rFont val="メイリオ"/>
        <family val="3"/>
        <charset val="128"/>
      </rPr>
      <t xml:space="preserve"> </t>
    </r>
    <r>
      <rPr>
        <b/>
        <sz val="20"/>
        <rFont val="メイリオ"/>
        <charset val="128"/>
      </rPr>
      <t>4</t>
    </r>
    <r>
      <rPr>
        <b/>
        <sz val="20"/>
        <rFont val="メイリオ"/>
        <family val="3"/>
        <charset val="128"/>
      </rPr>
      <t xml:space="preserve"> </t>
    </r>
    <r>
      <rPr>
        <b/>
        <sz val="20"/>
        <rFont val="メイリオ"/>
        <charset val="128"/>
      </rPr>
      <t>年度　会計報告書</t>
    </r>
    <phoneticPr fontId="9"/>
  </si>
  <si>
    <t>令和5年4月3日 現在</t>
    <phoneticPr fontId="9"/>
  </si>
  <si>
    <t>令和5年4月3日 現在</t>
    <phoneticPr fontId="9"/>
  </si>
  <si>
    <t>令和 5 年度 会計報告書（案）</t>
    <phoneticPr fontId="9"/>
  </si>
  <si>
    <t>NTT電柱工事費補助金　　　　　　　　　　　　自治区パソコン補助金</t>
    <rPh sb="3" eb="5">
      <t>デンチュウ</t>
    </rPh>
    <rPh sb="5" eb="8">
      <t>コウジヒ</t>
    </rPh>
    <rPh sb="8" eb="11">
      <t>ホジョキン</t>
    </rPh>
    <rPh sb="23" eb="26">
      <t>ジチク</t>
    </rPh>
    <rPh sb="30" eb="33">
      <t>ホジョキン</t>
    </rPh>
    <phoneticPr fontId="9"/>
  </si>
  <si>
    <t>令和6年1月17日 現在
二段書下段；令和6年3月末見込み</t>
    <phoneticPr fontId="9"/>
  </si>
  <si>
    <t>「中切ふれあいの集い」費</t>
    <rPh sb="1" eb="3">
      <t>ナカギリ</t>
    </rPh>
    <rPh sb="8" eb="9">
      <t>ツド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</si>
</sst>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5" formatCode="&quot;¥&quot;#,##0;&quot;¥&quot;\-#,##0"/>
    <numFmt numFmtId="176" formatCode="&quot;¥&quot;#,##0_);[Red]\(&quot;¥&quot;#,##0\)"/>
    <numFmt numFmtId="177" formatCode="#,##0_);[Red]\(#,##0\)"/>
  </numFmts>
  <fonts count="16" x14ac:knownFonts="1">
    <font>
      <sz val="11"/>
      <color theme="1"/>
      <name val="ＭＳ Ｐゴシック"/>
      <charset val="128"/>
      <scheme val="minor"/>
    </font>
    <font>
      <sz val="11"/>
      <name val="メイリオ"/>
      <charset val="128"/>
    </font>
    <font>
      <sz val="14"/>
      <name val="メイリオ"/>
      <charset val="128"/>
    </font>
    <font>
      <sz val="12"/>
      <name val="メイリオ"/>
      <charset val="128"/>
    </font>
    <font>
      <b/>
      <sz val="18"/>
      <name val="メイリオ"/>
      <charset val="128"/>
    </font>
    <font>
      <sz val="13"/>
      <name val="メイリオ"/>
      <charset val="128"/>
    </font>
    <font>
      <sz val="16"/>
      <name val="メイリオ"/>
      <charset val="128"/>
    </font>
    <font>
      <sz val="10"/>
      <name val="メイリオ"/>
      <charset val="128"/>
    </font>
    <font>
      <b/>
      <sz val="20"/>
      <name val="メイリオ"/>
      <charset val="128"/>
    </font>
    <font>
      <sz val="6"/>
      <name val="ＭＳ Ｐゴシック"/>
      <family val="3"/>
      <charset val="128"/>
      <scheme val="minor"/>
    </font>
    <font>
      <b/>
      <sz val="18"/>
      <name val="メイリオ"/>
      <family val="3"/>
      <charset val="128"/>
    </font>
    <font>
      <sz val="12"/>
      <name val="メイリオ"/>
      <family val="3"/>
      <charset val="128"/>
    </font>
    <font>
      <sz val="13"/>
      <name val="メイリオ"/>
      <family val="3"/>
      <charset val="128"/>
    </font>
    <font>
      <sz val="10"/>
      <name val="メイリオ"/>
      <family val="3"/>
      <charset val="128"/>
    </font>
    <font>
      <b/>
      <sz val="20"/>
      <name val="メイリオ"/>
      <family val="3"/>
      <charset val="128"/>
    </font>
    <font>
      <sz val="6"/>
      <name val="ＭＳ Ｐゴシック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6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double">
        <color auto="1"/>
      </bottom>
      <diagonal/>
    </border>
    <border>
      <left style="thin">
        <color auto="1"/>
      </left>
      <right/>
      <top style="medium">
        <color indexed="64"/>
      </top>
      <bottom style="double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double">
        <color auto="1"/>
      </bottom>
      <diagonal/>
    </border>
    <border>
      <left style="thin">
        <color auto="1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2" borderId="3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176" fontId="5" fillId="0" borderId="5" xfId="0" applyNumberFormat="1" applyFont="1" applyBorder="1">
      <alignment vertical="center"/>
    </xf>
    <xf numFmtId="176" fontId="5" fillId="0" borderId="7" xfId="0" applyNumberFormat="1" applyFont="1" applyBorder="1">
      <alignment vertical="center"/>
    </xf>
    <xf numFmtId="176" fontId="5" fillId="0" borderId="13" xfId="0" applyNumberFormat="1" applyFont="1" applyBorder="1">
      <alignment vertical="center"/>
    </xf>
    <xf numFmtId="176" fontId="5" fillId="0" borderId="11" xfId="0" applyNumberFormat="1" applyFont="1" applyBorder="1">
      <alignment vertical="center"/>
    </xf>
    <xf numFmtId="5" fontId="5" fillId="0" borderId="19" xfId="0" applyNumberFormat="1" applyFont="1" applyBorder="1">
      <alignment vertical="center"/>
    </xf>
    <xf numFmtId="176" fontId="5" fillId="0" borderId="24" xfId="0" applyNumberFormat="1" applyFont="1" applyBorder="1">
      <alignment vertical="center"/>
    </xf>
    <xf numFmtId="5" fontId="3" fillId="0" borderId="0" xfId="0" applyNumberFormat="1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vertical="top"/>
    </xf>
    <xf numFmtId="0" fontId="6" fillId="3" borderId="0" xfId="0" applyFont="1" applyFill="1">
      <alignment vertical="center"/>
    </xf>
    <xf numFmtId="0" fontId="7" fillId="0" borderId="30" xfId="0" applyFont="1" applyBorder="1" applyAlignment="1">
      <alignment horizontal="right" vertical="center"/>
    </xf>
    <xf numFmtId="176" fontId="1" fillId="0" borderId="31" xfId="0" applyNumberFormat="1" applyFont="1" applyBorder="1">
      <alignment vertical="center"/>
    </xf>
    <xf numFmtId="176" fontId="3" fillId="0" borderId="31" xfId="0" applyNumberFormat="1" applyFont="1" applyBorder="1">
      <alignment vertical="center"/>
    </xf>
    <xf numFmtId="5" fontId="5" fillId="0" borderId="0" xfId="0" applyNumberFormat="1" applyFont="1">
      <alignment vertical="center"/>
    </xf>
    <xf numFmtId="0" fontId="5" fillId="0" borderId="1" xfId="0" applyFont="1" applyBorder="1" applyAlignment="1"/>
    <xf numFmtId="0" fontId="5" fillId="0" borderId="0" xfId="0" applyFont="1" applyAlignment="1">
      <alignment horizontal="left"/>
    </xf>
    <xf numFmtId="0" fontId="5" fillId="2" borderId="3" xfId="0" applyFont="1" applyFill="1" applyBorder="1" applyAlignment="1">
      <alignment horizontal="center" vertical="center"/>
    </xf>
    <xf numFmtId="176" fontId="5" fillId="0" borderId="7" xfId="0" applyNumberFormat="1" applyFont="1" applyBorder="1" applyAlignment="1">
      <alignment vertical="center" shrinkToFit="1"/>
    </xf>
    <xf numFmtId="5" fontId="1" fillId="0" borderId="0" xfId="0" applyNumberFormat="1" applyFont="1">
      <alignment vertical="center"/>
    </xf>
    <xf numFmtId="0" fontId="1" fillId="0" borderId="0" xfId="0" applyFont="1" applyAlignment="1">
      <alignment horizontal="right" vertical="center"/>
    </xf>
    <xf numFmtId="176" fontId="5" fillId="3" borderId="5" xfId="0" applyNumberFormat="1" applyFont="1" applyFill="1" applyBorder="1">
      <alignment vertical="center"/>
    </xf>
    <xf numFmtId="176" fontId="5" fillId="0" borderId="32" xfId="0" applyNumberFormat="1" applyFont="1" applyBorder="1" applyAlignment="1">
      <alignment horizontal="right" vertical="center"/>
    </xf>
    <xf numFmtId="177" fontId="1" fillId="0" borderId="0" xfId="0" applyNumberFormat="1" applyFont="1">
      <alignment vertical="center"/>
    </xf>
    <xf numFmtId="0" fontId="5" fillId="2" borderId="33" xfId="0" applyFont="1" applyFill="1" applyBorder="1" applyAlignment="1">
      <alignment horizontal="right" vertical="center" wrapText="1"/>
    </xf>
    <xf numFmtId="176" fontId="5" fillId="0" borderId="14" xfId="0" applyNumberFormat="1" applyFont="1" applyBorder="1">
      <alignment vertical="center"/>
    </xf>
    <xf numFmtId="176" fontId="5" fillId="0" borderId="16" xfId="0" applyNumberFormat="1" applyFont="1" applyBorder="1">
      <alignment vertical="center"/>
    </xf>
    <xf numFmtId="176" fontId="5" fillId="0" borderId="19" xfId="0" applyNumberFormat="1" applyFont="1" applyBorder="1">
      <alignment vertical="center"/>
    </xf>
    <xf numFmtId="176" fontId="5" fillId="0" borderId="34" xfId="0" applyNumberFormat="1" applyFont="1" applyBorder="1">
      <alignment vertical="center"/>
    </xf>
    <xf numFmtId="176" fontId="5" fillId="0" borderId="9" xfId="0" applyNumberFormat="1" applyFont="1" applyBorder="1">
      <alignment vertical="center"/>
    </xf>
    <xf numFmtId="5" fontId="5" fillId="0" borderId="34" xfId="0" applyNumberFormat="1" applyFont="1" applyBorder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6" fillId="2" borderId="3" xfId="0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horizontal="right" vertical="center" wrapText="1"/>
    </xf>
    <xf numFmtId="176" fontId="2" fillId="0" borderId="5" xfId="0" applyNumberFormat="1" applyFont="1" applyBorder="1">
      <alignment vertical="center"/>
    </xf>
    <xf numFmtId="176" fontId="2" fillId="0" borderId="7" xfId="0" applyNumberFormat="1" applyFont="1" applyBorder="1">
      <alignment vertical="center"/>
    </xf>
    <xf numFmtId="176" fontId="2" fillId="0" borderId="13" xfId="0" applyNumberFormat="1" applyFont="1" applyBorder="1">
      <alignment vertical="center"/>
    </xf>
    <xf numFmtId="176" fontId="2" fillId="0" borderId="11" xfId="0" applyNumberFormat="1" applyFont="1" applyBorder="1">
      <alignment vertical="center"/>
    </xf>
    <xf numFmtId="176" fontId="2" fillId="0" borderId="24" xfId="0" applyNumberFormat="1" applyFont="1" applyBorder="1">
      <alignment vertical="center"/>
    </xf>
    <xf numFmtId="176" fontId="2" fillId="0" borderId="32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wrapText="1"/>
    </xf>
    <xf numFmtId="176" fontId="1" fillId="0" borderId="0" xfId="0" applyNumberFormat="1" applyFont="1">
      <alignment vertical="center"/>
    </xf>
    <xf numFmtId="0" fontId="7" fillId="0" borderId="0" xfId="0" applyFont="1" applyAlignment="1">
      <alignment horizontal="right" vertical="center"/>
    </xf>
    <xf numFmtId="5" fontId="2" fillId="0" borderId="19" xfId="0" applyNumberFormat="1" applyFont="1" applyBorder="1">
      <alignment vertical="center"/>
    </xf>
    <xf numFmtId="0" fontId="5" fillId="2" borderId="63" xfId="0" applyFont="1" applyFill="1" applyBorder="1" applyAlignment="1">
      <alignment horizontal="right" vertical="center" wrapText="1"/>
    </xf>
    <xf numFmtId="0" fontId="5" fillId="2" borderId="64" xfId="0" applyFont="1" applyFill="1" applyBorder="1" applyAlignment="1">
      <alignment horizontal="right" vertical="center" wrapText="1"/>
    </xf>
    <xf numFmtId="176" fontId="5" fillId="0" borderId="35" xfId="0" applyNumberFormat="1" applyFont="1" applyBorder="1">
      <alignment vertical="center"/>
    </xf>
    <xf numFmtId="176" fontId="5" fillId="0" borderId="65" xfId="0" applyNumberFormat="1" applyFont="1" applyBorder="1" applyAlignment="1">
      <alignment horizontal="righ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2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15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176" fontId="5" fillId="0" borderId="11" xfId="0" applyNumberFormat="1" applyFont="1" applyBorder="1" applyAlignment="1">
      <alignment horizontal="center" vertical="center"/>
    </xf>
    <xf numFmtId="176" fontId="5" fillId="0" borderId="16" xfId="0" applyNumberFormat="1" applyFont="1" applyBorder="1" applyAlignment="1">
      <alignment horizontal="center" vertical="center"/>
    </xf>
    <xf numFmtId="5" fontId="5" fillId="0" borderId="9" xfId="0" applyNumberFormat="1" applyFont="1" applyBorder="1" applyAlignment="1">
      <alignment horizontal="left" vertical="center"/>
    </xf>
    <xf numFmtId="5" fontId="5" fillId="0" borderId="14" xfId="0" applyNumberFormat="1" applyFont="1" applyBorder="1" applyAlignment="1">
      <alignment horizontal="left" vertical="center"/>
    </xf>
    <xf numFmtId="176" fontId="5" fillId="0" borderId="53" xfId="0" applyNumberFormat="1" applyFont="1" applyBorder="1" applyAlignment="1">
      <alignment horizontal="right" vertical="center"/>
    </xf>
    <xf numFmtId="176" fontId="5" fillId="0" borderId="59" xfId="0" applyNumberFormat="1" applyFont="1" applyBorder="1" applyAlignment="1">
      <alignment horizontal="right" vertical="center"/>
    </xf>
    <xf numFmtId="5" fontId="5" fillId="0" borderId="0" xfId="0" applyNumberFormat="1" applyFont="1">
      <alignment vertic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center" wrapText="1"/>
    </xf>
    <xf numFmtId="5" fontId="5" fillId="0" borderId="50" xfId="0" applyNumberFormat="1" applyFont="1" applyBorder="1" applyAlignment="1">
      <alignment horizontal="center" vertical="center"/>
    </xf>
    <xf numFmtId="5" fontId="5" fillId="0" borderId="51" xfId="0" applyNumberFormat="1" applyFont="1" applyBorder="1" applyAlignment="1">
      <alignment horizontal="center" vertical="center"/>
    </xf>
    <xf numFmtId="5" fontId="5" fillId="0" borderId="55" xfId="0" applyNumberFormat="1" applyFont="1" applyBorder="1" applyAlignment="1">
      <alignment horizontal="center" vertical="center"/>
    </xf>
    <xf numFmtId="5" fontId="5" fillId="0" borderId="56" xfId="0" applyNumberFormat="1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0" fontId="5" fillId="0" borderId="47" xfId="0" applyFont="1" applyBorder="1" applyAlignment="1">
      <alignment horizontal="left" vertical="center"/>
    </xf>
    <xf numFmtId="0" fontId="5" fillId="0" borderId="50" xfId="0" applyFont="1" applyBorder="1" applyAlignment="1">
      <alignment horizontal="left" vertical="center"/>
    </xf>
    <xf numFmtId="0" fontId="5" fillId="0" borderId="51" xfId="0" applyFont="1" applyBorder="1" applyAlignment="1">
      <alignment horizontal="left" vertical="center"/>
    </xf>
    <xf numFmtId="0" fontId="5" fillId="0" borderId="44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42" xfId="0" applyFont="1" applyBorder="1" applyAlignment="1">
      <alignment horizontal="left" vertical="center" wrapText="1"/>
    </xf>
    <xf numFmtId="0" fontId="5" fillId="0" borderId="43" xfId="0" applyFont="1" applyBorder="1" applyAlignment="1">
      <alignment horizontal="left" vertical="center" wrapText="1"/>
    </xf>
    <xf numFmtId="5" fontId="5" fillId="0" borderId="25" xfId="0" applyNumberFormat="1" applyFont="1" applyBorder="1" applyAlignment="1">
      <alignment horizontal="center" vertical="center"/>
    </xf>
    <xf numFmtId="5" fontId="5" fillId="0" borderId="26" xfId="0" applyNumberFormat="1" applyFont="1" applyBorder="1" applyAlignment="1">
      <alignment horizontal="center" vertical="center"/>
    </xf>
    <xf numFmtId="5" fontId="5" fillId="0" borderId="14" xfId="0" applyNumberFormat="1" applyFont="1" applyBorder="1" applyAlignment="1">
      <alignment horizontal="center" vertical="center"/>
    </xf>
    <xf numFmtId="5" fontId="5" fillId="0" borderId="15" xfId="0" applyNumberFormat="1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76" fontId="5" fillId="0" borderId="13" xfId="0" applyNumberFormat="1" applyFont="1" applyBorder="1">
      <alignment vertical="center"/>
    </xf>
    <xf numFmtId="176" fontId="5" fillId="0" borderId="5" xfId="0" applyNumberFormat="1" applyFont="1" applyBorder="1">
      <alignment vertical="center"/>
    </xf>
    <xf numFmtId="176" fontId="5" fillId="0" borderId="13" xfId="0" applyNumberFormat="1" applyFont="1" applyBorder="1" applyAlignment="1">
      <alignment horizontal="right" vertical="center"/>
    </xf>
    <xf numFmtId="176" fontId="5" fillId="0" borderId="5" xfId="0" applyNumberFormat="1" applyFont="1" applyBorder="1" applyAlignment="1">
      <alignment horizontal="right" vertical="center"/>
    </xf>
    <xf numFmtId="176" fontId="5" fillId="0" borderId="7" xfId="0" applyNumberFormat="1" applyFont="1" applyBorder="1" applyAlignment="1">
      <alignment horizontal="right" vertical="center"/>
    </xf>
    <xf numFmtId="176" fontId="5" fillId="0" borderId="49" xfId="0" applyNumberFormat="1" applyFont="1" applyBorder="1" applyAlignment="1">
      <alignment horizontal="right" vertical="center"/>
    </xf>
    <xf numFmtId="176" fontId="1" fillId="0" borderId="13" xfId="0" applyNumberFormat="1" applyFont="1" applyBorder="1" applyAlignment="1">
      <alignment horizontal="right" vertical="center"/>
    </xf>
    <xf numFmtId="176" fontId="1" fillId="0" borderId="5" xfId="0" applyNumberFormat="1" applyFont="1" applyBorder="1" applyAlignment="1">
      <alignment horizontal="right" vertical="center"/>
    </xf>
    <xf numFmtId="176" fontId="1" fillId="0" borderId="7" xfId="0" applyNumberFormat="1" applyFont="1" applyBorder="1" applyAlignment="1">
      <alignment horizontal="right" vertical="center"/>
    </xf>
    <xf numFmtId="176" fontId="1" fillId="0" borderId="49" xfId="0" applyNumberFormat="1" applyFont="1" applyBorder="1" applyAlignment="1">
      <alignment horizontal="right" vertical="center"/>
    </xf>
    <xf numFmtId="176" fontId="1" fillId="0" borderId="53" xfId="0" applyNumberFormat="1" applyFont="1" applyBorder="1" applyAlignment="1">
      <alignment horizontal="right" vertical="center"/>
    </xf>
    <xf numFmtId="176" fontId="1" fillId="0" borderId="59" xfId="0" applyNumberFormat="1" applyFont="1" applyBorder="1" applyAlignment="1">
      <alignment horizontal="right" vertical="center"/>
    </xf>
    <xf numFmtId="176" fontId="5" fillId="0" borderId="24" xfId="0" applyNumberFormat="1" applyFont="1" applyBorder="1" applyAlignment="1">
      <alignment horizontal="right" vertical="center"/>
    </xf>
    <xf numFmtId="176" fontId="1" fillId="0" borderId="29" xfId="0" applyNumberFormat="1" applyFont="1" applyBorder="1" applyAlignment="1">
      <alignment horizontal="right" vertical="center"/>
    </xf>
    <xf numFmtId="176" fontId="5" fillId="0" borderId="11" xfId="0" applyNumberFormat="1" applyFont="1" applyBorder="1" applyAlignment="1">
      <alignment horizontal="right" vertical="center"/>
    </xf>
    <xf numFmtId="176" fontId="5" fillId="0" borderId="16" xfId="0" applyNumberFormat="1" applyFont="1" applyBorder="1" applyAlignment="1">
      <alignment horizontal="right" vertical="center"/>
    </xf>
    <xf numFmtId="5" fontId="5" fillId="0" borderId="48" xfId="0" applyNumberFormat="1" applyFont="1" applyBorder="1" applyAlignment="1">
      <alignment horizontal="right" vertical="center"/>
    </xf>
    <xf numFmtId="5" fontId="5" fillId="0" borderId="52" xfId="0" applyNumberFormat="1" applyFont="1" applyBorder="1" applyAlignment="1">
      <alignment horizontal="right" vertical="center"/>
    </xf>
    <xf numFmtId="176" fontId="5" fillId="0" borderId="52" xfId="0" applyNumberFormat="1" applyFont="1" applyBorder="1" applyAlignment="1">
      <alignment horizontal="right" vertical="center"/>
    </xf>
    <xf numFmtId="176" fontId="5" fillId="0" borderId="57" xfId="0" applyNumberFormat="1" applyFont="1" applyBorder="1" applyAlignment="1">
      <alignment horizontal="right" vertical="center"/>
    </xf>
    <xf numFmtId="5" fontId="1" fillId="0" borderId="49" xfId="0" applyNumberFormat="1" applyFont="1" applyBorder="1" applyAlignment="1">
      <alignment horizontal="right" vertical="center"/>
    </xf>
    <xf numFmtId="5" fontId="1" fillId="0" borderId="53" xfId="0" applyNumberFormat="1" applyFont="1" applyBorder="1" applyAlignment="1">
      <alignment horizontal="right" vertical="center"/>
    </xf>
    <xf numFmtId="176" fontId="5" fillId="0" borderId="13" xfId="0" applyNumberFormat="1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5" fontId="5" fillId="0" borderId="21" xfId="0" applyNumberFormat="1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5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176" fontId="5" fillId="0" borderId="27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176" fontId="5" fillId="0" borderId="9" xfId="0" applyNumberFormat="1" applyFont="1" applyBorder="1" applyAlignment="1">
      <alignment horizontal="center" vertical="center" shrinkToFit="1"/>
    </xf>
    <xf numFmtId="176" fontId="5" fillId="0" borderId="14" xfId="0" applyNumberFormat="1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horizontal="right" wrapText="1" indent="1"/>
    </xf>
    <xf numFmtId="0" fontId="3" fillId="0" borderId="1" xfId="0" applyFont="1" applyBorder="1" applyAlignment="1">
      <alignment horizontal="right" inden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>
      <alignment vertical="center"/>
    </xf>
    <xf numFmtId="0" fontId="5" fillId="0" borderId="5" xfId="0" applyFont="1" applyBorder="1">
      <alignment vertical="center"/>
    </xf>
    <xf numFmtId="176" fontId="5" fillId="0" borderId="11" xfId="0" applyNumberFormat="1" applyFont="1" applyBorder="1">
      <alignment vertical="center"/>
    </xf>
    <xf numFmtId="176" fontId="5" fillId="0" borderId="16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/>
    </xf>
    <xf numFmtId="176" fontId="5" fillId="0" borderId="29" xfId="0" applyNumberFormat="1" applyFont="1" applyBorder="1" applyAlignment="1">
      <alignment horizontal="right" vertical="center"/>
    </xf>
    <xf numFmtId="0" fontId="5" fillId="0" borderId="60" xfId="0" applyFont="1" applyBorder="1" applyAlignment="1">
      <alignment horizontal="center" vertical="center"/>
    </xf>
    <xf numFmtId="176" fontId="1" fillId="0" borderId="19" xfId="0" applyNumberFormat="1" applyFont="1" applyBorder="1" applyAlignment="1">
      <alignment horizontal="right" vertical="center"/>
    </xf>
    <xf numFmtId="176" fontId="1" fillId="0" borderId="50" xfId="0" applyNumberFormat="1" applyFont="1" applyBorder="1" applyAlignment="1">
      <alignment horizontal="right" vertical="center"/>
    </xf>
    <xf numFmtId="176" fontId="2" fillId="0" borderId="11" xfId="0" applyNumberFormat="1" applyFont="1" applyBorder="1" applyAlignment="1">
      <alignment horizontal="center" vertical="center"/>
    </xf>
    <xf numFmtId="176" fontId="2" fillId="0" borderId="16" xfId="0" applyNumberFormat="1" applyFont="1" applyBorder="1" applyAlignment="1">
      <alignment horizontal="center" vertical="center"/>
    </xf>
    <xf numFmtId="5" fontId="2" fillId="0" borderId="9" xfId="0" applyNumberFormat="1" applyFont="1" applyBorder="1" applyAlignment="1">
      <alignment horizontal="left" vertical="center"/>
    </xf>
    <xf numFmtId="5" fontId="2" fillId="0" borderId="14" xfId="0" applyNumberFormat="1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46" xfId="0" applyFont="1" applyBorder="1" applyAlignment="1">
      <alignment horizontal="left" vertical="center"/>
    </xf>
    <xf numFmtId="0" fontId="6" fillId="0" borderId="47" xfId="0" applyFont="1" applyBorder="1" applyAlignment="1">
      <alignment horizontal="left" vertical="center"/>
    </xf>
    <xf numFmtId="0" fontId="6" fillId="0" borderId="50" xfId="0" applyFont="1" applyBorder="1" applyAlignment="1">
      <alignment horizontal="left" vertical="center"/>
    </xf>
    <xf numFmtId="0" fontId="6" fillId="0" borderId="51" xfId="0" applyFont="1" applyBorder="1" applyAlignment="1">
      <alignment horizontal="left" vertical="center"/>
    </xf>
    <xf numFmtId="5" fontId="6" fillId="0" borderId="50" xfId="0" applyNumberFormat="1" applyFont="1" applyBorder="1" applyAlignment="1">
      <alignment horizontal="center" vertical="center"/>
    </xf>
    <xf numFmtId="5" fontId="6" fillId="0" borderId="51" xfId="0" applyNumberFormat="1" applyFont="1" applyBorder="1" applyAlignment="1">
      <alignment horizontal="center" vertical="center"/>
    </xf>
    <xf numFmtId="5" fontId="6" fillId="0" borderId="55" xfId="0" applyNumberFormat="1" applyFont="1" applyBorder="1" applyAlignment="1">
      <alignment horizontal="center" vertical="center"/>
    </xf>
    <xf numFmtId="5" fontId="6" fillId="0" borderId="56" xfId="0" applyNumberFormat="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176" fontId="2" fillId="0" borderId="53" xfId="0" applyNumberFormat="1" applyFont="1" applyBorder="1" applyAlignment="1">
      <alignment horizontal="right" vertical="center"/>
    </xf>
    <xf numFmtId="176" fontId="2" fillId="0" borderId="59" xfId="0" applyNumberFormat="1" applyFont="1" applyBorder="1" applyAlignment="1">
      <alignment horizontal="right" vertical="center"/>
    </xf>
    <xf numFmtId="176" fontId="2" fillId="0" borderId="52" xfId="0" applyNumberFormat="1" applyFont="1" applyBorder="1" applyAlignment="1">
      <alignment horizontal="right" vertical="center"/>
    </xf>
    <xf numFmtId="176" fontId="2" fillId="0" borderId="57" xfId="0" applyNumberFormat="1" applyFont="1" applyBorder="1" applyAlignment="1">
      <alignment horizontal="right" vertical="center"/>
    </xf>
    <xf numFmtId="0" fontId="6" fillId="0" borderId="4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44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42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176" fontId="2" fillId="0" borderId="13" xfId="0" applyNumberFormat="1" applyFont="1" applyBorder="1">
      <alignment vertical="center"/>
    </xf>
    <xf numFmtId="176" fontId="2" fillId="0" borderId="5" xfId="0" applyNumberFormat="1" applyFont="1" applyBorder="1">
      <alignment vertical="center"/>
    </xf>
    <xf numFmtId="176" fontId="2" fillId="0" borderId="13" xfId="0" applyNumberFormat="1" applyFont="1" applyBorder="1" applyAlignment="1">
      <alignment horizontal="right" vertical="center"/>
    </xf>
    <xf numFmtId="176" fontId="2" fillId="0" borderId="5" xfId="0" applyNumberFormat="1" applyFont="1" applyBorder="1" applyAlignment="1">
      <alignment horizontal="right" vertical="center"/>
    </xf>
    <xf numFmtId="176" fontId="2" fillId="0" borderId="7" xfId="0" applyNumberFormat="1" applyFont="1" applyBorder="1" applyAlignment="1">
      <alignment horizontal="right" vertical="center"/>
    </xf>
    <xf numFmtId="176" fontId="2" fillId="0" borderId="49" xfId="0" applyNumberFormat="1" applyFont="1" applyBorder="1" applyAlignment="1">
      <alignment horizontal="right" vertical="center"/>
    </xf>
    <xf numFmtId="176" fontId="2" fillId="0" borderId="11" xfId="0" applyNumberFormat="1" applyFont="1" applyBorder="1" applyAlignment="1">
      <alignment horizontal="right" vertical="center"/>
    </xf>
    <xf numFmtId="176" fontId="2" fillId="0" borderId="16" xfId="0" applyNumberFormat="1" applyFont="1" applyBorder="1" applyAlignment="1">
      <alignment horizontal="right" vertical="center"/>
    </xf>
    <xf numFmtId="5" fontId="2" fillId="0" borderId="48" xfId="0" applyNumberFormat="1" applyFont="1" applyBorder="1" applyAlignment="1">
      <alignment horizontal="right" vertical="center"/>
    </xf>
    <xf numFmtId="5" fontId="2" fillId="0" borderId="52" xfId="0" applyNumberFormat="1" applyFont="1" applyBorder="1" applyAlignment="1">
      <alignment horizontal="righ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6" fillId="0" borderId="7" xfId="0" applyFont="1" applyBorder="1">
      <alignment vertical="center"/>
    </xf>
    <xf numFmtId="176" fontId="2" fillId="0" borderId="11" xfId="0" applyNumberFormat="1" applyFont="1" applyBorder="1">
      <alignment vertical="center"/>
    </xf>
    <xf numFmtId="176" fontId="2" fillId="0" borderId="16" xfId="0" applyNumberFormat="1" applyFont="1" applyBorder="1">
      <alignment vertical="center"/>
    </xf>
    <xf numFmtId="5" fontId="2" fillId="0" borderId="21" xfId="0" applyNumberFormat="1" applyFont="1" applyBorder="1" applyAlignment="1">
      <alignment horizontal="left" vertical="center"/>
    </xf>
    <xf numFmtId="176" fontId="2" fillId="0" borderId="27" xfId="0" applyNumberFormat="1" applyFont="1" applyBorder="1" applyAlignment="1">
      <alignment horizontal="right" vertical="center"/>
    </xf>
    <xf numFmtId="0" fontId="3" fillId="0" borderId="41" xfId="0" applyFont="1" applyBorder="1" applyAlignment="1">
      <alignment horizontal="left" wrapText="1"/>
    </xf>
    <xf numFmtId="0" fontId="6" fillId="0" borderId="1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12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7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9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76" fontId="5" fillId="0" borderId="24" xfId="0" applyNumberFormat="1" applyFont="1" applyBorder="1">
      <alignment vertical="center"/>
    </xf>
    <xf numFmtId="0" fontId="7" fillId="0" borderId="46" xfId="0" applyFont="1" applyBorder="1" applyAlignment="1">
      <alignment horizontal="center" vertical="center" wrapText="1"/>
    </xf>
    <xf numFmtId="0" fontId="7" fillId="0" borderId="47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/>
    </xf>
    <xf numFmtId="0" fontId="7" fillId="0" borderId="36" xfId="0" applyFont="1" applyBorder="1" applyAlignment="1">
      <alignment horizontal="left" vertical="top"/>
    </xf>
    <xf numFmtId="0" fontId="7" fillId="0" borderId="37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38" xfId="0" applyFont="1" applyBorder="1" applyAlignment="1">
      <alignment horizontal="left" vertical="top"/>
    </xf>
    <xf numFmtId="0" fontId="7" fillId="0" borderId="21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/>
    </xf>
    <xf numFmtId="0" fontId="7" fillId="0" borderId="40" xfId="0" applyFont="1" applyBorder="1" applyAlignment="1">
      <alignment horizontal="left" vertical="top"/>
    </xf>
    <xf numFmtId="5" fontId="5" fillId="0" borderId="11" xfId="0" applyNumberFormat="1" applyFont="1" applyBorder="1" applyAlignment="1">
      <alignment horizontal="left" vertical="center"/>
    </xf>
    <xf numFmtId="5" fontId="5" fillId="0" borderId="35" xfId="0" applyNumberFormat="1" applyFont="1" applyBorder="1" applyAlignment="1">
      <alignment horizontal="left" vertical="center"/>
    </xf>
    <xf numFmtId="5" fontId="5" fillId="0" borderId="16" xfId="0" applyNumberFormat="1" applyFont="1" applyBorder="1" applyAlignment="1">
      <alignment horizontal="left" vertical="center"/>
    </xf>
    <xf numFmtId="176" fontId="5" fillId="0" borderId="9" xfId="0" applyNumberFormat="1" applyFont="1" applyBorder="1">
      <alignment vertical="center"/>
    </xf>
    <xf numFmtId="176" fontId="5" fillId="0" borderId="14" xfId="0" applyNumberFormat="1" applyFont="1" applyBorder="1">
      <alignment vertical="center"/>
    </xf>
    <xf numFmtId="176" fontId="5" fillId="0" borderId="9" xfId="0" applyNumberFormat="1" applyFont="1" applyBorder="1" applyAlignment="1">
      <alignment horizontal="right" vertical="center"/>
    </xf>
    <xf numFmtId="176" fontId="5" fillId="0" borderId="14" xfId="0" applyNumberFormat="1" applyFont="1" applyBorder="1" applyAlignment="1">
      <alignment horizontal="right" vertical="center"/>
    </xf>
    <xf numFmtId="176" fontId="5" fillId="0" borderId="9" xfId="0" applyNumberFormat="1" applyFont="1" applyBorder="1" applyAlignment="1">
      <alignment horizontal="center" vertical="center"/>
    </xf>
    <xf numFmtId="176" fontId="5" fillId="0" borderId="14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12" fillId="0" borderId="19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right" wrapText="1" indent="1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>
      <alignment vertical="center"/>
    </xf>
    <xf numFmtId="0" fontId="12" fillId="0" borderId="9" xfId="0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5" fontId="5" fillId="0" borderId="28" xfId="0" applyNumberFormat="1" applyFont="1" applyBorder="1" applyAlignment="1">
      <alignment horizontal="center" vertical="center"/>
    </xf>
    <xf numFmtId="5" fontId="5" fillId="0" borderId="23" xfId="0" applyNumberFormat="1" applyFont="1" applyBorder="1" applyAlignment="1">
      <alignment horizontal="center" vertical="center"/>
    </xf>
    <xf numFmtId="5" fontId="5" fillId="0" borderId="22" xfId="0" applyNumberFormat="1" applyFont="1" applyBorder="1" applyAlignment="1">
      <alignment horizontal="center" vertical="center"/>
    </xf>
    <xf numFmtId="176" fontId="5" fillId="0" borderId="35" xfId="0" applyNumberFormat="1" applyFont="1" applyBorder="1" applyAlignment="1">
      <alignment horizontal="right" vertical="center"/>
    </xf>
    <xf numFmtId="0" fontId="5" fillId="0" borderId="23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12" fillId="0" borderId="45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11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5" fillId="2" borderId="61" xfId="0" applyFont="1" applyFill="1" applyBorder="1" applyAlignment="1">
      <alignment horizontal="center" vertical="center"/>
    </xf>
    <xf numFmtId="0" fontId="5" fillId="2" borderId="62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/>
  <colors>
    <mruColors>
      <color rgb="FFFFFFCC"/>
      <color rgb="FFFFFFFF"/>
      <color rgb="FFCCFFFF"/>
      <color rgb="FFFFCCFF"/>
      <color rgb="FFCCECFF"/>
      <color rgb="FF0033CC"/>
      <color rgb="FFCC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416560</xdr:colOff>
      <xdr:row>1</xdr:row>
      <xdr:rowOff>342900</xdr:rowOff>
    </xdr:from>
    <xdr:to>
      <xdr:col>8</xdr:col>
      <xdr:colOff>1163320</xdr:colOff>
      <xdr:row>2</xdr:row>
      <xdr:rowOff>20320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6045835" y="866775"/>
          <a:ext cx="2889885" cy="258445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194310</xdr:colOff>
      <xdr:row>13</xdr:row>
      <xdr:rowOff>50800</xdr:rowOff>
    </xdr:from>
    <xdr:to>
      <xdr:col>8</xdr:col>
      <xdr:colOff>1256030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7966710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181610</xdr:colOff>
      <xdr:row>15</xdr:row>
      <xdr:rowOff>63500</xdr:rowOff>
    </xdr:from>
    <xdr:to>
      <xdr:col>8</xdr:col>
      <xdr:colOff>1256030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795401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800735</xdr:colOff>
      <xdr:row>23</xdr:row>
      <xdr:rowOff>273050</xdr:rowOff>
    </xdr:from>
    <xdr:to>
      <xdr:col>8</xdr:col>
      <xdr:colOff>732155</xdr:colOff>
      <xdr:row>23</xdr:row>
      <xdr:rowOff>463550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7430135" y="977900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168910</xdr:colOff>
      <xdr:row>22</xdr:row>
      <xdr:rowOff>63500</xdr:rowOff>
    </xdr:from>
    <xdr:to>
      <xdr:col>8</xdr:col>
      <xdr:colOff>1256030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/>
      </xdr:nvSpPr>
      <xdr:spPr>
        <a:xfrm>
          <a:off x="7941310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4</xdr:col>
      <xdr:colOff>50800</xdr:colOff>
      <xdr:row>6</xdr:row>
      <xdr:rowOff>63500</xdr:rowOff>
    </xdr:from>
    <xdr:to>
      <xdr:col>4</xdr:col>
      <xdr:colOff>1115060</xdr:colOff>
      <xdr:row>6</xdr:row>
      <xdr:rowOff>266700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/>
      </xdr:nvSpPr>
      <xdr:spPr>
        <a:xfrm>
          <a:off x="3384550" y="33877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184785</xdr:colOff>
      <xdr:row>8</xdr:row>
      <xdr:rowOff>50800</xdr:rowOff>
    </xdr:from>
    <xdr:to>
      <xdr:col>8</xdr:col>
      <xdr:colOff>1246505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/>
      </xdr:nvSpPr>
      <xdr:spPr>
        <a:xfrm>
          <a:off x="795718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381000</xdr:colOff>
      <xdr:row>1</xdr:row>
      <xdr:rowOff>342900</xdr:rowOff>
    </xdr:from>
    <xdr:to>
      <xdr:col>6</xdr:col>
      <xdr:colOff>1270000</xdr:colOff>
      <xdr:row>1</xdr:row>
      <xdr:rowOff>546100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3867150" y="866775"/>
          <a:ext cx="288925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15875</xdr:colOff>
      <xdr:row>23</xdr:row>
      <xdr:rowOff>292100</xdr:rowOff>
    </xdr:from>
    <xdr:to>
      <xdr:col>10</xdr:col>
      <xdr:colOff>1105535</xdr:colOff>
      <xdr:row>23</xdr:row>
      <xdr:rowOff>482600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8312150" y="97980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13</xdr:row>
      <xdr:rowOff>50800</xdr:rowOff>
    </xdr:from>
    <xdr:to>
      <xdr:col>6</xdr:col>
      <xdr:colOff>1256665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SpPr/>
      </xdr:nvSpPr>
      <xdr:spPr>
        <a:xfrm>
          <a:off x="5681345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15</xdr:row>
      <xdr:rowOff>63500</xdr:rowOff>
    </xdr:from>
    <xdr:to>
      <xdr:col>6</xdr:col>
      <xdr:colOff>1247140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/>
      </xdr:nvSpPr>
      <xdr:spPr>
        <a:xfrm>
          <a:off x="565912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20</xdr:row>
      <xdr:rowOff>63500</xdr:rowOff>
    </xdr:from>
    <xdr:to>
      <xdr:col>6</xdr:col>
      <xdr:colOff>1247140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SpPr/>
      </xdr:nvSpPr>
      <xdr:spPr>
        <a:xfrm>
          <a:off x="5659120" y="857885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169545</xdr:colOff>
      <xdr:row>22</xdr:row>
      <xdr:rowOff>63500</xdr:rowOff>
    </xdr:from>
    <xdr:to>
      <xdr:col>6</xdr:col>
      <xdr:colOff>1256665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SpPr/>
      </xdr:nvSpPr>
      <xdr:spPr>
        <a:xfrm>
          <a:off x="5655945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441325</xdr:colOff>
      <xdr:row>5</xdr:row>
      <xdr:rowOff>234950</xdr:rowOff>
    </xdr:from>
    <xdr:to>
      <xdr:col>11</xdr:col>
      <xdr:colOff>295910</xdr:colOff>
      <xdr:row>6</xdr:row>
      <xdr:rowOff>114300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SpPr/>
      </xdr:nvSpPr>
      <xdr:spPr>
        <a:xfrm>
          <a:off x="8737600" y="32353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8</xdr:row>
      <xdr:rowOff>50800</xdr:rowOff>
    </xdr:from>
    <xdr:to>
      <xdr:col>6</xdr:col>
      <xdr:colOff>1256665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xmlns="" id="{00000000-0008-0000-0100-000009000000}"/>
            </a:ext>
          </a:extLst>
        </xdr:cNvPr>
        <xdr:cNvSpPr/>
      </xdr:nvSpPr>
      <xdr:spPr>
        <a:xfrm>
          <a:off x="568134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1098550</xdr:colOff>
      <xdr:row>11</xdr:row>
      <xdr:rowOff>273050</xdr:rowOff>
    </xdr:from>
    <xdr:to>
      <xdr:col>11</xdr:col>
      <xdr:colOff>953135</xdr:colOff>
      <xdr:row>11</xdr:row>
      <xdr:rowOff>476250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SpPr/>
      </xdr:nvSpPr>
      <xdr:spPr>
        <a:xfrm>
          <a:off x="9394825" y="522605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765175</xdr:colOff>
      <xdr:row>10</xdr:row>
      <xdr:rowOff>15875</xdr:rowOff>
    </xdr:from>
    <xdr:to>
      <xdr:col>11</xdr:col>
      <xdr:colOff>619760</xdr:colOff>
      <xdr:row>10</xdr:row>
      <xdr:rowOff>219075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SpPr/>
      </xdr:nvSpPr>
      <xdr:spPr>
        <a:xfrm>
          <a:off x="9061450" y="463550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467360</xdr:colOff>
      <xdr:row>1</xdr:row>
      <xdr:rowOff>292100</xdr:rowOff>
    </xdr:from>
    <xdr:to>
      <xdr:col>8</xdr:col>
      <xdr:colOff>1214120</xdr:colOff>
      <xdr:row>1</xdr:row>
      <xdr:rowOff>553720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/>
      </xdr:nvSpPr>
      <xdr:spPr>
        <a:xfrm>
          <a:off x="6096635" y="815975"/>
          <a:ext cx="2889885" cy="26162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11</xdr:col>
      <xdr:colOff>1076325</xdr:colOff>
      <xdr:row>31</xdr:row>
      <xdr:rowOff>288925</xdr:rowOff>
    </xdr:from>
    <xdr:to>
      <xdr:col>12</xdr:col>
      <xdr:colOff>956310</xdr:colOff>
      <xdr:row>32</xdr:row>
      <xdr:rowOff>146050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/>
      </xdr:nvSpPr>
      <xdr:spPr>
        <a:xfrm>
          <a:off x="10448925" y="130365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200660</xdr:colOff>
      <xdr:row>13</xdr:row>
      <xdr:rowOff>50800</xdr:rowOff>
    </xdr:from>
    <xdr:to>
      <xdr:col>8</xdr:col>
      <xdr:colOff>1262380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SpPr/>
      </xdr:nvSpPr>
      <xdr:spPr>
        <a:xfrm>
          <a:off x="7973060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175260</xdr:colOff>
      <xdr:row>15</xdr:row>
      <xdr:rowOff>63500</xdr:rowOff>
    </xdr:from>
    <xdr:to>
      <xdr:col>8</xdr:col>
      <xdr:colOff>1249680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SpPr/>
      </xdr:nvSpPr>
      <xdr:spPr>
        <a:xfrm>
          <a:off x="794766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200660</xdr:colOff>
      <xdr:row>20</xdr:row>
      <xdr:rowOff>63500</xdr:rowOff>
    </xdr:from>
    <xdr:to>
      <xdr:col>8</xdr:col>
      <xdr:colOff>1275080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xmlns="" id="{00000000-0008-0000-0200-000006000000}"/>
            </a:ext>
          </a:extLst>
        </xdr:cNvPr>
        <xdr:cNvSpPr/>
      </xdr:nvSpPr>
      <xdr:spPr>
        <a:xfrm>
          <a:off x="7973060" y="857885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162560</xdr:colOff>
      <xdr:row>22</xdr:row>
      <xdr:rowOff>63500</xdr:rowOff>
    </xdr:from>
    <xdr:to>
      <xdr:col>8</xdr:col>
      <xdr:colOff>1249680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xmlns="" id="{00000000-0008-0000-0200-000007000000}"/>
            </a:ext>
          </a:extLst>
        </xdr:cNvPr>
        <xdr:cNvSpPr/>
      </xdr:nvSpPr>
      <xdr:spPr>
        <a:xfrm>
          <a:off x="7934960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200660</xdr:colOff>
      <xdr:row>8</xdr:row>
      <xdr:rowOff>50800</xdr:rowOff>
    </xdr:from>
    <xdr:to>
      <xdr:col>8</xdr:col>
      <xdr:colOff>1262380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xmlns="" id="{00000000-0008-0000-0200-000009000000}"/>
            </a:ext>
          </a:extLst>
        </xdr:cNvPr>
        <xdr:cNvSpPr/>
      </xdr:nvSpPr>
      <xdr:spPr>
        <a:xfrm>
          <a:off x="7973060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11</xdr:col>
      <xdr:colOff>1035050</xdr:colOff>
      <xdr:row>30</xdr:row>
      <xdr:rowOff>82550</xdr:rowOff>
    </xdr:from>
    <xdr:to>
      <xdr:col>12</xdr:col>
      <xdr:colOff>915035</xdr:colOff>
      <xdr:row>30</xdr:row>
      <xdr:rowOff>273050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xmlns="" id="{00000000-0008-0000-0200-00000B000000}"/>
            </a:ext>
          </a:extLst>
        </xdr:cNvPr>
        <xdr:cNvSpPr/>
      </xdr:nvSpPr>
      <xdr:spPr>
        <a:xfrm>
          <a:off x="10407650" y="1249680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11</xdr:col>
      <xdr:colOff>971550</xdr:colOff>
      <xdr:row>36</xdr:row>
      <xdr:rowOff>66675</xdr:rowOff>
    </xdr:from>
    <xdr:to>
      <xdr:col>12</xdr:col>
      <xdr:colOff>851535</xdr:colOff>
      <xdr:row>36</xdr:row>
      <xdr:rowOff>257175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xmlns="" id="{00000000-0008-0000-0200-00000C000000}"/>
            </a:ext>
          </a:extLst>
        </xdr:cNvPr>
        <xdr:cNvSpPr/>
      </xdr:nvSpPr>
      <xdr:spPr>
        <a:xfrm>
          <a:off x="10344150" y="14481175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11</xdr:col>
      <xdr:colOff>1146175</xdr:colOff>
      <xdr:row>34</xdr:row>
      <xdr:rowOff>88900</xdr:rowOff>
    </xdr:from>
    <xdr:to>
      <xdr:col>12</xdr:col>
      <xdr:colOff>1026160</xdr:colOff>
      <xdr:row>34</xdr:row>
      <xdr:rowOff>279400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xmlns="" id="{00000000-0008-0000-0200-00000D000000}"/>
            </a:ext>
          </a:extLst>
        </xdr:cNvPr>
        <xdr:cNvSpPr/>
      </xdr:nvSpPr>
      <xdr:spPr>
        <a:xfrm>
          <a:off x="10518775" y="138366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526415</xdr:colOff>
      <xdr:row>1</xdr:row>
      <xdr:rowOff>292100</xdr:rowOff>
    </xdr:from>
    <xdr:to>
      <xdr:col>6</xdr:col>
      <xdr:colOff>1501775</xdr:colOff>
      <xdr:row>1</xdr:row>
      <xdr:rowOff>538480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SpPr/>
      </xdr:nvSpPr>
      <xdr:spPr>
        <a:xfrm>
          <a:off x="6203315" y="815975"/>
          <a:ext cx="2642235" cy="24638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9</xdr:col>
      <xdr:colOff>509478</xdr:colOff>
      <xdr:row>16</xdr:row>
      <xdr:rowOff>231745</xdr:rowOff>
    </xdr:from>
    <xdr:to>
      <xdr:col>10</xdr:col>
      <xdr:colOff>462280</xdr:colOff>
      <xdr:row>17</xdr:row>
      <xdr:rowOff>111125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SpPr/>
      </xdr:nvSpPr>
      <xdr:spPr>
        <a:xfrm>
          <a:off x="9738995" y="7127240"/>
          <a:ext cx="1162685" cy="203835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375285</xdr:colOff>
      <xdr:row>13</xdr:row>
      <xdr:rowOff>32206</xdr:rowOff>
    </xdr:from>
    <xdr:to>
      <xdr:col>6</xdr:col>
      <xdr:colOff>1528445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SpPr/>
      </xdr:nvSpPr>
      <xdr:spPr>
        <a:xfrm>
          <a:off x="7719060" y="5956300"/>
          <a:ext cx="1153160" cy="23495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361491</xdr:colOff>
      <xdr:row>15</xdr:row>
      <xdr:rowOff>45999</xdr:rowOff>
    </xdr:from>
    <xdr:to>
      <xdr:col>6</xdr:col>
      <xdr:colOff>1528445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xmlns="" id="{00000000-0008-0000-0300-000005000000}"/>
            </a:ext>
          </a:extLst>
        </xdr:cNvPr>
        <xdr:cNvSpPr/>
      </xdr:nvSpPr>
      <xdr:spPr>
        <a:xfrm>
          <a:off x="7705090" y="6617970"/>
          <a:ext cx="1167130" cy="22098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361491</xdr:colOff>
      <xdr:row>20</xdr:row>
      <xdr:rowOff>47093</xdr:rowOff>
    </xdr:from>
    <xdr:to>
      <xdr:col>6</xdr:col>
      <xdr:colOff>1528445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xmlns="" id="{00000000-0008-0000-0300-000006000000}"/>
            </a:ext>
          </a:extLst>
        </xdr:cNvPr>
        <xdr:cNvSpPr/>
      </xdr:nvSpPr>
      <xdr:spPr>
        <a:xfrm>
          <a:off x="7705090" y="8562340"/>
          <a:ext cx="1167130" cy="20701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347697</xdr:colOff>
      <xdr:row>22</xdr:row>
      <xdr:rowOff>45999</xdr:rowOff>
    </xdr:from>
    <xdr:to>
      <xdr:col>6</xdr:col>
      <xdr:colOff>1528445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xmlns="" id="{00000000-0008-0000-0300-000007000000}"/>
            </a:ext>
          </a:extLst>
        </xdr:cNvPr>
        <xdr:cNvSpPr/>
      </xdr:nvSpPr>
      <xdr:spPr>
        <a:xfrm>
          <a:off x="7691120" y="9218295"/>
          <a:ext cx="1181100" cy="22098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338455</xdr:colOff>
      <xdr:row>6</xdr:row>
      <xdr:rowOff>68971</xdr:rowOff>
    </xdr:from>
    <xdr:to>
      <xdr:col>11</xdr:col>
      <xdr:colOff>264160</xdr:colOff>
      <xdr:row>6</xdr:row>
      <xdr:rowOff>285750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xmlns="" id="{00000000-0008-0000-0300-000008000000}"/>
            </a:ext>
          </a:extLst>
        </xdr:cNvPr>
        <xdr:cNvSpPr/>
      </xdr:nvSpPr>
      <xdr:spPr>
        <a:xfrm>
          <a:off x="10777855" y="3392805"/>
          <a:ext cx="1135380" cy="21717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375285</xdr:colOff>
      <xdr:row>8</xdr:row>
      <xdr:rowOff>32206</xdr:rowOff>
    </xdr:from>
    <xdr:to>
      <xdr:col>6</xdr:col>
      <xdr:colOff>1528445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xmlns="" id="{00000000-0008-0000-0300-000009000000}"/>
            </a:ext>
          </a:extLst>
        </xdr:cNvPr>
        <xdr:cNvSpPr/>
      </xdr:nvSpPr>
      <xdr:spPr>
        <a:xfrm>
          <a:off x="7719060" y="4003675"/>
          <a:ext cx="1153160" cy="23495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1038225</xdr:colOff>
      <xdr:row>1</xdr:row>
      <xdr:rowOff>304800</xdr:rowOff>
    </xdr:from>
    <xdr:to>
      <xdr:col>13</xdr:col>
      <xdr:colOff>184150</xdr:colOff>
      <xdr:row>1</xdr:row>
      <xdr:rowOff>508000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SpPr/>
      </xdr:nvSpPr>
      <xdr:spPr>
        <a:xfrm>
          <a:off x="8124825" y="828675"/>
          <a:ext cx="288925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9</xdr:col>
      <xdr:colOff>566420</xdr:colOff>
      <xdr:row>13</xdr:row>
      <xdr:rowOff>41275</xdr:rowOff>
    </xdr:from>
    <xdr:to>
      <xdr:col>10</xdr:col>
      <xdr:colOff>418465</xdr:colOff>
      <xdr:row>13</xdr:row>
      <xdr:rowOff>257175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SpPr/>
      </xdr:nvSpPr>
      <xdr:spPr>
        <a:xfrm>
          <a:off x="7653020" y="59658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526415</xdr:colOff>
      <xdr:row>1</xdr:row>
      <xdr:rowOff>292100</xdr:rowOff>
    </xdr:from>
    <xdr:to>
      <xdr:col>6</xdr:col>
      <xdr:colOff>1501775</xdr:colOff>
      <xdr:row>1</xdr:row>
      <xdr:rowOff>538480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SpPr/>
      </xdr:nvSpPr>
      <xdr:spPr>
        <a:xfrm>
          <a:off x="6203315" y="815975"/>
          <a:ext cx="2642235" cy="24638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9</xdr:col>
      <xdr:colOff>509478</xdr:colOff>
      <xdr:row>16</xdr:row>
      <xdr:rowOff>231745</xdr:rowOff>
    </xdr:from>
    <xdr:to>
      <xdr:col>10</xdr:col>
      <xdr:colOff>462280</xdr:colOff>
      <xdr:row>17</xdr:row>
      <xdr:rowOff>111125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SpPr/>
      </xdr:nvSpPr>
      <xdr:spPr>
        <a:xfrm>
          <a:off x="9738995" y="7127240"/>
          <a:ext cx="1162685" cy="203835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375285</xdr:colOff>
      <xdr:row>13</xdr:row>
      <xdr:rowOff>32206</xdr:rowOff>
    </xdr:from>
    <xdr:to>
      <xdr:col>6</xdr:col>
      <xdr:colOff>1528445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xmlns="" id="{00000000-0008-0000-0500-000004000000}"/>
            </a:ext>
          </a:extLst>
        </xdr:cNvPr>
        <xdr:cNvSpPr/>
      </xdr:nvSpPr>
      <xdr:spPr>
        <a:xfrm>
          <a:off x="7719060" y="5956300"/>
          <a:ext cx="1153160" cy="23495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361491</xdr:colOff>
      <xdr:row>15</xdr:row>
      <xdr:rowOff>45999</xdr:rowOff>
    </xdr:from>
    <xdr:to>
      <xdr:col>6</xdr:col>
      <xdr:colOff>1528445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xmlns="" id="{00000000-0008-0000-0500-000005000000}"/>
            </a:ext>
          </a:extLst>
        </xdr:cNvPr>
        <xdr:cNvSpPr/>
      </xdr:nvSpPr>
      <xdr:spPr>
        <a:xfrm>
          <a:off x="7705090" y="6617970"/>
          <a:ext cx="1167130" cy="22098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361491</xdr:colOff>
      <xdr:row>20</xdr:row>
      <xdr:rowOff>47093</xdr:rowOff>
    </xdr:from>
    <xdr:to>
      <xdr:col>6</xdr:col>
      <xdr:colOff>1528445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xmlns="" id="{00000000-0008-0000-0500-000006000000}"/>
            </a:ext>
          </a:extLst>
        </xdr:cNvPr>
        <xdr:cNvSpPr/>
      </xdr:nvSpPr>
      <xdr:spPr>
        <a:xfrm>
          <a:off x="7705090" y="8562340"/>
          <a:ext cx="1167130" cy="20701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347697</xdr:colOff>
      <xdr:row>22</xdr:row>
      <xdr:rowOff>45999</xdr:rowOff>
    </xdr:from>
    <xdr:to>
      <xdr:col>6</xdr:col>
      <xdr:colOff>1528445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xmlns="" id="{00000000-0008-0000-0500-000007000000}"/>
            </a:ext>
          </a:extLst>
        </xdr:cNvPr>
        <xdr:cNvSpPr/>
      </xdr:nvSpPr>
      <xdr:spPr>
        <a:xfrm>
          <a:off x="7691120" y="9218295"/>
          <a:ext cx="1181100" cy="22098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338455</xdr:colOff>
      <xdr:row>6</xdr:row>
      <xdr:rowOff>68971</xdr:rowOff>
    </xdr:from>
    <xdr:to>
      <xdr:col>11</xdr:col>
      <xdr:colOff>264160</xdr:colOff>
      <xdr:row>6</xdr:row>
      <xdr:rowOff>285750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xmlns="" id="{00000000-0008-0000-0500-000008000000}"/>
            </a:ext>
          </a:extLst>
        </xdr:cNvPr>
        <xdr:cNvSpPr/>
      </xdr:nvSpPr>
      <xdr:spPr>
        <a:xfrm>
          <a:off x="10777855" y="3392805"/>
          <a:ext cx="1135380" cy="21717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375285</xdr:colOff>
      <xdr:row>8</xdr:row>
      <xdr:rowOff>32206</xdr:rowOff>
    </xdr:from>
    <xdr:to>
      <xdr:col>6</xdr:col>
      <xdr:colOff>1528445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xmlns="" id="{00000000-0008-0000-0500-000009000000}"/>
            </a:ext>
          </a:extLst>
        </xdr:cNvPr>
        <xdr:cNvSpPr/>
      </xdr:nvSpPr>
      <xdr:spPr>
        <a:xfrm>
          <a:off x="7719060" y="4003675"/>
          <a:ext cx="1153160" cy="23495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</xdr:col>
      <xdr:colOff>219075</xdr:colOff>
      <xdr:row>31</xdr:row>
      <xdr:rowOff>9525</xdr:rowOff>
    </xdr:from>
    <xdr:to>
      <xdr:col>2</xdr:col>
      <xdr:colOff>1533525</xdr:colOff>
      <xdr:row>32</xdr:row>
      <xdr:rowOff>266700</xdr:rowOff>
    </xdr:to>
    <xdr:sp macro="" textlink="">
      <xdr:nvSpPr>
        <xdr:cNvPr id="10" name="角丸四角形 9">
          <a:extLst>
            <a:ext uri="{FF2B5EF4-FFF2-40B4-BE49-F238E27FC236}">
              <a16:creationId xmlns:a16="http://schemas.microsoft.com/office/drawing/2014/main" xmlns="" id="{00000000-0008-0000-0500-00000A000000}"/>
            </a:ext>
          </a:extLst>
        </xdr:cNvPr>
        <xdr:cNvSpPr/>
      </xdr:nvSpPr>
      <xdr:spPr>
        <a:xfrm>
          <a:off x="571500" y="12820650"/>
          <a:ext cx="2390775" cy="590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371016</xdr:colOff>
      <xdr:row>17</xdr:row>
      <xdr:rowOff>36474</xdr:rowOff>
    </xdr:from>
    <xdr:to>
      <xdr:col>6</xdr:col>
      <xdr:colOff>1537970</xdr:colOff>
      <xdr:row>17</xdr:row>
      <xdr:rowOff>257175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xmlns="" id="{00000000-0008-0000-0500-00000B000000}"/>
            </a:ext>
          </a:extLst>
        </xdr:cNvPr>
        <xdr:cNvSpPr/>
      </xdr:nvSpPr>
      <xdr:spPr>
        <a:xfrm>
          <a:off x="7714615" y="7256145"/>
          <a:ext cx="1167130" cy="22098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416560</xdr:colOff>
      <xdr:row>1</xdr:row>
      <xdr:rowOff>342900</xdr:rowOff>
    </xdr:from>
    <xdr:to>
      <xdr:col>8</xdr:col>
      <xdr:colOff>1163320</xdr:colOff>
      <xdr:row>2</xdr:row>
      <xdr:rowOff>20320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SpPr/>
      </xdr:nvSpPr>
      <xdr:spPr>
        <a:xfrm>
          <a:off x="6045835" y="866775"/>
          <a:ext cx="2889885" cy="258445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194310</xdr:colOff>
      <xdr:row>13</xdr:row>
      <xdr:rowOff>50800</xdr:rowOff>
    </xdr:from>
    <xdr:to>
      <xdr:col>8</xdr:col>
      <xdr:colOff>1256030</xdr:colOff>
      <xdr:row>13</xdr:row>
      <xdr:rowOff>266700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/>
      </xdr:nvSpPr>
      <xdr:spPr>
        <a:xfrm>
          <a:off x="7966710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181610</xdr:colOff>
      <xdr:row>15</xdr:row>
      <xdr:rowOff>63500</xdr:rowOff>
    </xdr:from>
    <xdr:to>
      <xdr:col>8</xdr:col>
      <xdr:colOff>1256030</xdr:colOff>
      <xdr:row>15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/>
      </xdr:nvSpPr>
      <xdr:spPr>
        <a:xfrm>
          <a:off x="795401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800735</xdr:colOff>
      <xdr:row>23</xdr:row>
      <xdr:rowOff>273050</xdr:rowOff>
    </xdr:from>
    <xdr:to>
      <xdr:col>8</xdr:col>
      <xdr:colOff>732155</xdr:colOff>
      <xdr:row>23</xdr:row>
      <xdr:rowOff>463550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xmlns="" id="{00000000-0008-0000-0600-000005000000}"/>
            </a:ext>
          </a:extLst>
        </xdr:cNvPr>
        <xdr:cNvSpPr/>
      </xdr:nvSpPr>
      <xdr:spPr>
        <a:xfrm>
          <a:off x="7430135" y="977900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168910</xdr:colOff>
      <xdr:row>22</xdr:row>
      <xdr:rowOff>63500</xdr:rowOff>
    </xdr:from>
    <xdr:to>
      <xdr:col>8</xdr:col>
      <xdr:colOff>1256030</xdr:colOff>
      <xdr:row>22</xdr:row>
      <xdr:rowOff>266700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xmlns="" id="{00000000-0008-0000-0600-000006000000}"/>
            </a:ext>
          </a:extLst>
        </xdr:cNvPr>
        <xdr:cNvSpPr/>
      </xdr:nvSpPr>
      <xdr:spPr>
        <a:xfrm>
          <a:off x="7941310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4</xdr:col>
      <xdr:colOff>50800</xdr:colOff>
      <xdr:row>6</xdr:row>
      <xdr:rowOff>63500</xdr:rowOff>
    </xdr:from>
    <xdr:to>
      <xdr:col>4</xdr:col>
      <xdr:colOff>1115060</xdr:colOff>
      <xdr:row>6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xmlns="" id="{00000000-0008-0000-0600-000007000000}"/>
            </a:ext>
          </a:extLst>
        </xdr:cNvPr>
        <xdr:cNvSpPr/>
      </xdr:nvSpPr>
      <xdr:spPr>
        <a:xfrm>
          <a:off x="3384550" y="33877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184785</xdr:colOff>
      <xdr:row>8</xdr:row>
      <xdr:rowOff>50800</xdr:rowOff>
    </xdr:from>
    <xdr:to>
      <xdr:col>8</xdr:col>
      <xdr:colOff>1246505</xdr:colOff>
      <xdr:row>8</xdr:row>
      <xdr:rowOff>266700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xmlns="" id="{00000000-0008-0000-0600-000008000000}"/>
            </a:ext>
          </a:extLst>
        </xdr:cNvPr>
        <xdr:cNvSpPr/>
      </xdr:nvSpPr>
      <xdr:spPr>
        <a:xfrm>
          <a:off x="795718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50800</xdr:colOff>
      <xdr:row>6</xdr:row>
      <xdr:rowOff>63500</xdr:rowOff>
    </xdr:from>
    <xdr:to>
      <xdr:col>3</xdr:col>
      <xdr:colOff>1115060</xdr:colOff>
      <xdr:row>6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xmlns="" id="{00000000-0008-0000-0600-000009000000}"/>
            </a:ext>
          </a:extLst>
        </xdr:cNvPr>
        <xdr:cNvSpPr/>
      </xdr:nvSpPr>
      <xdr:spPr>
        <a:xfrm>
          <a:off x="2241550" y="33877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194310</xdr:colOff>
      <xdr:row>13</xdr:row>
      <xdr:rowOff>50800</xdr:rowOff>
    </xdr:from>
    <xdr:to>
      <xdr:col>7</xdr:col>
      <xdr:colOff>1143000</xdr:colOff>
      <xdr:row>13</xdr:row>
      <xdr:rowOff>266700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xmlns="" id="{00000000-0008-0000-0600-00000A000000}"/>
            </a:ext>
          </a:extLst>
        </xdr:cNvPr>
        <xdr:cNvSpPr/>
      </xdr:nvSpPr>
      <xdr:spPr>
        <a:xfrm>
          <a:off x="6823710" y="5975350"/>
          <a:ext cx="94869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181610</xdr:colOff>
      <xdr:row>15</xdr:row>
      <xdr:rowOff>63500</xdr:rowOff>
    </xdr:from>
    <xdr:to>
      <xdr:col>7</xdr:col>
      <xdr:colOff>1143000</xdr:colOff>
      <xdr:row>15</xdr:row>
      <xdr:rowOff>266700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xmlns="" id="{00000000-0008-0000-0600-00000B000000}"/>
            </a:ext>
          </a:extLst>
        </xdr:cNvPr>
        <xdr:cNvSpPr/>
      </xdr:nvSpPr>
      <xdr:spPr>
        <a:xfrm>
          <a:off x="6811010" y="6635750"/>
          <a:ext cx="96139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168910</xdr:colOff>
      <xdr:row>22</xdr:row>
      <xdr:rowOff>63500</xdr:rowOff>
    </xdr:from>
    <xdr:to>
      <xdr:col>7</xdr:col>
      <xdr:colOff>1143000</xdr:colOff>
      <xdr:row>22</xdr:row>
      <xdr:rowOff>266700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xmlns="" id="{00000000-0008-0000-0600-00000C000000}"/>
            </a:ext>
          </a:extLst>
        </xdr:cNvPr>
        <xdr:cNvSpPr/>
      </xdr:nvSpPr>
      <xdr:spPr>
        <a:xfrm>
          <a:off x="6798310" y="9236075"/>
          <a:ext cx="97409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184785</xdr:colOff>
      <xdr:row>8</xdr:row>
      <xdr:rowOff>50800</xdr:rowOff>
    </xdr:from>
    <xdr:to>
      <xdr:col>7</xdr:col>
      <xdr:colOff>1143000</xdr:colOff>
      <xdr:row>8</xdr:row>
      <xdr:rowOff>266700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xmlns="" id="{00000000-0008-0000-0600-00000D000000}"/>
            </a:ext>
          </a:extLst>
        </xdr:cNvPr>
        <xdr:cNvSpPr/>
      </xdr:nvSpPr>
      <xdr:spPr>
        <a:xfrm>
          <a:off x="6814185" y="4022725"/>
          <a:ext cx="958215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194945</xdr:colOff>
      <xdr:row>13</xdr:row>
      <xdr:rowOff>50800</xdr:rowOff>
    </xdr:from>
    <xdr:to>
      <xdr:col>8</xdr:col>
      <xdr:colOff>1256665</xdr:colOff>
      <xdr:row>13</xdr:row>
      <xdr:rowOff>266700</xdr:rowOff>
    </xdr:to>
    <xdr:sp macro="" textlink="">
      <xdr:nvSpPr>
        <xdr:cNvPr id="18" name="大かっこ 17">
          <a:extLst>
            <a:ext uri="{FF2B5EF4-FFF2-40B4-BE49-F238E27FC236}">
              <a16:creationId xmlns:a16="http://schemas.microsoft.com/office/drawing/2014/main" xmlns="" id="{00000000-0008-0000-0600-000012000000}"/>
            </a:ext>
          </a:extLst>
        </xdr:cNvPr>
        <xdr:cNvSpPr/>
      </xdr:nvSpPr>
      <xdr:spPr>
        <a:xfrm>
          <a:off x="7967345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172720</xdr:colOff>
      <xdr:row>15</xdr:row>
      <xdr:rowOff>63500</xdr:rowOff>
    </xdr:from>
    <xdr:to>
      <xdr:col>8</xdr:col>
      <xdr:colOff>1247140</xdr:colOff>
      <xdr:row>15</xdr:row>
      <xdr:rowOff>266700</xdr:rowOff>
    </xdr:to>
    <xdr:sp macro="" textlink="">
      <xdr:nvSpPr>
        <xdr:cNvPr id="19" name="大かっこ 18">
          <a:extLst>
            <a:ext uri="{FF2B5EF4-FFF2-40B4-BE49-F238E27FC236}">
              <a16:creationId xmlns:a16="http://schemas.microsoft.com/office/drawing/2014/main" xmlns="" id="{00000000-0008-0000-0600-000013000000}"/>
            </a:ext>
          </a:extLst>
        </xdr:cNvPr>
        <xdr:cNvSpPr/>
      </xdr:nvSpPr>
      <xdr:spPr>
        <a:xfrm>
          <a:off x="794512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194945</xdr:colOff>
      <xdr:row>8</xdr:row>
      <xdr:rowOff>50800</xdr:rowOff>
    </xdr:from>
    <xdr:to>
      <xdr:col>8</xdr:col>
      <xdr:colOff>1256665</xdr:colOff>
      <xdr:row>8</xdr:row>
      <xdr:rowOff>266700</xdr:rowOff>
    </xdr:to>
    <xdr:sp macro="" textlink="">
      <xdr:nvSpPr>
        <xdr:cNvPr id="20" name="大かっこ 19">
          <a:extLst>
            <a:ext uri="{FF2B5EF4-FFF2-40B4-BE49-F238E27FC236}">
              <a16:creationId xmlns:a16="http://schemas.microsoft.com/office/drawing/2014/main" xmlns="" id="{00000000-0008-0000-0600-000014000000}"/>
            </a:ext>
          </a:extLst>
        </xdr:cNvPr>
        <xdr:cNvSpPr/>
      </xdr:nvSpPr>
      <xdr:spPr>
        <a:xfrm>
          <a:off x="796734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381000</xdr:colOff>
      <xdr:row>1</xdr:row>
      <xdr:rowOff>342900</xdr:rowOff>
    </xdr:from>
    <xdr:to>
      <xdr:col>6</xdr:col>
      <xdr:colOff>1270000</xdr:colOff>
      <xdr:row>1</xdr:row>
      <xdr:rowOff>546100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SpPr/>
      </xdr:nvSpPr>
      <xdr:spPr>
        <a:xfrm>
          <a:off x="3867150" y="866775"/>
          <a:ext cx="288925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15875</xdr:colOff>
      <xdr:row>23</xdr:row>
      <xdr:rowOff>292100</xdr:rowOff>
    </xdr:from>
    <xdr:to>
      <xdr:col>10</xdr:col>
      <xdr:colOff>1105535</xdr:colOff>
      <xdr:row>23</xdr:row>
      <xdr:rowOff>482600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SpPr/>
      </xdr:nvSpPr>
      <xdr:spPr>
        <a:xfrm>
          <a:off x="8312150" y="97980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13</xdr:row>
      <xdr:rowOff>50800</xdr:rowOff>
    </xdr:from>
    <xdr:to>
      <xdr:col>6</xdr:col>
      <xdr:colOff>1256665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xmlns="" id="{00000000-0008-0000-0700-000004000000}"/>
            </a:ext>
          </a:extLst>
        </xdr:cNvPr>
        <xdr:cNvSpPr/>
      </xdr:nvSpPr>
      <xdr:spPr>
        <a:xfrm>
          <a:off x="5681345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15</xdr:row>
      <xdr:rowOff>63500</xdr:rowOff>
    </xdr:from>
    <xdr:to>
      <xdr:col>6</xdr:col>
      <xdr:colOff>1247140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xmlns="" id="{00000000-0008-0000-0700-000005000000}"/>
            </a:ext>
          </a:extLst>
        </xdr:cNvPr>
        <xdr:cNvSpPr/>
      </xdr:nvSpPr>
      <xdr:spPr>
        <a:xfrm>
          <a:off x="565912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20</xdr:row>
      <xdr:rowOff>63500</xdr:rowOff>
    </xdr:from>
    <xdr:to>
      <xdr:col>6</xdr:col>
      <xdr:colOff>1247140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xmlns="" id="{00000000-0008-0000-0700-000006000000}"/>
            </a:ext>
          </a:extLst>
        </xdr:cNvPr>
        <xdr:cNvSpPr/>
      </xdr:nvSpPr>
      <xdr:spPr>
        <a:xfrm>
          <a:off x="5659120" y="857885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169545</xdr:colOff>
      <xdr:row>22</xdr:row>
      <xdr:rowOff>63500</xdr:rowOff>
    </xdr:from>
    <xdr:to>
      <xdr:col>6</xdr:col>
      <xdr:colOff>1256665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xmlns="" id="{00000000-0008-0000-0700-000007000000}"/>
            </a:ext>
          </a:extLst>
        </xdr:cNvPr>
        <xdr:cNvSpPr/>
      </xdr:nvSpPr>
      <xdr:spPr>
        <a:xfrm>
          <a:off x="5655945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441325</xdr:colOff>
      <xdr:row>5</xdr:row>
      <xdr:rowOff>234950</xdr:rowOff>
    </xdr:from>
    <xdr:to>
      <xdr:col>11</xdr:col>
      <xdr:colOff>295910</xdr:colOff>
      <xdr:row>6</xdr:row>
      <xdr:rowOff>114300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xmlns="" id="{00000000-0008-0000-0700-000008000000}"/>
            </a:ext>
          </a:extLst>
        </xdr:cNvPr>
        <xdr:cNvSpPr/>
      </xdr:nvSpPr>
      <xdr:spPr>
        <a:xfrm>
          <a:off x="8737600" y="32353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8</xdr:row>
      <xdr:rowOff>50800</xdr:rowOff>
    </xdr:from>
    <xdr:to>
      <xdr:col>6</xdr:col>
      <xdr:colOff>1256665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xmlns="" id="{00000000-0008-0000-0700-000009000000}"/>
            </a:ext>
          </a:extLst>
        </xdr:cNvPr>
        <xdr:cNvSpPr/>
      </xdr:nvSpPr>
      <xdr:spPr>
        <a:xfrm>
          <a:off x="568134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1098550</xdr:colOff>
      <xdr:row>11</xdr:row>
      <xdr:rowOff>273050</xdr:rowOff>
    </xdr:from>
    <xdr:to>
      <xdr:col>11</xdr:col>
      <xdr:colOff>953135</xdr:colOff>
      <xdr:row>11</xdr:row>
      <xdr:rowOff>476250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xmlns="" id="{00000000-0008-0000-0700-00000A000000}"/>
            </a:ext>
          </a:extLst>
        </xdr:cNvPr>
        <xdr:cNvSpPr/>
      </xdr:nvSpPr>
      <xdr:spPr>
        <a:xfrm>
          <a:off x="9394825" y="522605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765175</xdr:colOff>
      <xdr:row>10</xdr:row>
      <xdr:rowOff>15875</xdr:rowOff>
    </xdr:from>
    <xdr:to>
      <xdr:col>11</xdr:col>
      <xdr:colOff>619760</xdr:colOff>
      <xdr:row>10</xdr:row>
      <xdr:rowOff>219075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xmlns="" id="{00000000-0008-0000-0700-00000B000000}"/>
            </a:ext>
          </a:extLst>
        </xdr:cNvPr>
        <xdr:cNvSpPr/>
      </xdr:nvSpPr>
      <xdr:spPr>
        <a:xfrm>
          <a:off x="9061450" y="463550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381000</xdr:colOff>
      <xdr:row>1</xdr:row>
      <xdr:rowOff>342900</xdr:rowOff>
    </xdr:from>
    <xdr:to>
      <xdr:col>6</xdr:col>
      <xdr:colOff>1270000</xdr:colOff>
      <xdr:row>1</xdr:row>
      <xdr:rowOff>546100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SpPr/>
      </xdr:nvSpPr>
      <xdr:spPr>
        <a:xfrm>
          <a:off x="3867150" y="866775"/>
          <a:ext cx="288925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15875</xdr:colOff>
      <xdr:row>23</xdr:row>
      <xdr:rowOff>292100</xdr:rowOff>
    </xdr:from>
    <xdr:to>
      <xdr:col>10</xdr:col>
      <xdr:colOff>1105535</xdr:colOff>
      <xdr:row>23</xdr:row>
      <xdr:rowOff>482600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xmlns="" id="{00000000-0008-0000-0800-000003000000}"/>
            </a:ext>
          </a:extLst>
        </xdr:cNvPr>
        <xdr:cNvSpPr/>
      </xdr:nvSpPr>
      <xdr:spPr>
        <a:xfrm>
          <a:off x="8312150" y="97980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13</xdr:row>
      <xdr:rowOff>50800</xdr:rowOff>
    </xdr:from>
    <xdr:to>
      <xdr:col>6</xdr:col>
      <xdr:colOff>1256665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xmlns="" id="{00000000-0008-0000-0800-000004000000}"/>
            </a:ext>
          </a:extLst>
        </xdr:cNvPr>
        <xdr:cNvSpPr/>
      </xdr:nvSpPr>
      <xdr:spPr>
        <a:xfrm>
          <a:off x="5681345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15</xdr:row>
      <xdr:rowOff>63500</xdr:rowOff>
    </xdr:from>
    <xdr:to>
      <xdr:col>6</xdr:col>
      <xdr:colOff>1247140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xmlns="" id="{00000000-0008-0000-0800-000005000000}"/>
            </a:ext>
          </a:extLst>
        </xdr:cNvPr>
        <xdr:cNvSpPr/>
      </xdr:nvSpPr>
      <xdr:spPr>
        <a:xfrm>
          <a:off x="565912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20</xdr:row>
      <xdr:rowOff>63500</xdr:rowOff>
    </xdr:from>
    <xdr:to>
      <xdr:col>6</xdr:col>
      <xdr:colOff>1247140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xmlns="" id="{00000000-0008-0000-0800-000006000000}"/>
            </a:ext>
          </a:extLst>
        </xdr:cNvPr>
        <xdr:cNvSpPr/>
      </xdr:nvSpPr>
      <xdr:spPr>
        <a:xfrm>
          <a:off x="5659120" y="857885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169545</xdr:colOff>
      <xdr:row>22</xdr:row>
      <xdr:rowOff>63500</xdr:rowOff>
    </xdr:from>
    <xdr:to>
      <xdr:col>6</xdr:col>
      <xdr:colOff>1256665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xmlns="" id="{00000000-0008-0000-0800-000007000000}"/>
            </a:ext>
          </a:extLst>
        </xdr:cNvPr>
        <xdr:cNvSpPr/>
      </xdr:nvSpPr>
      <xdr:spPr>
        <a:xfrm>
          <a:off x="5655945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441325</xdr:colOff>
      <xdr:row>5</xdr:row>
      <xdr:rowOff>234950</xdr:rowOff>
    </xdr:from>
    <xdr:to>
      <xdr:col>11</xdr:col>
      <xdr:colOff>295910</xdr:colOff>
      <xdr:row>6</xdr:row>
      <xdr:rowOff>114300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xmlns="" id="{00000000-0008-0000-0800-000008000000}"/>
            </a:ext>
          </a:extLst>
        </xdr:cNvPr>
        <xdr:cNvSpPr/>
      </xdr:nvSpPr>
      <xdr:spPr>
        <a:xfrm>
          <a:off x="8737600" y="32353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8</xdr:row>
      <xdr:rowOff>50800</xdr:rowOff>
    </xdr:from>
    <xdr:to>
      <xdr:col>6</xdr:col>
      <xdr:colOff>1256665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xmlns="" id="{00000000-0008-0000-0800-000009000000}"/>
            </a:ext>
          </a:extLst>
        </xdr:cNvPr>
        <xdr:cNvSpPr/>
      </xdr:nvSpPr>
      <xdr:spPr>
        <a:xfrm>
          <a:off x="568134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1098550</xdr:colOff>
      <xdr:row>11</xdr:row>
      <xdr:rowOff>273050</xdr:rowOff>
    </xdr:from>
    <xdr:to>
      <xdr:col>11</xdr:col>
      <xdr:colOff>953135</xdr:colOff>
      <xdr:row>11</xdr:row>
      <xdr:rowOff>476250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xmlns="" id="{00000000-0008-0000-0800-00000A000000}"/>
            </a:ext>
          </a:extLst>
        </xdr:cNvPr>
        <xdr:cNvSpPr/>
      </xdr:nvSpPr>
      <xdr:spPr>
        <a:xfrm>
          <a:off x="9394825" y="522605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765175</xdr:colOff>
      <xdr:row>10</xdr:row>
      <xdr:rowOff>15875</xdr:rowOff>
    </xdr:from>
    <xdr:to>
      <xdr:col>11</xdr:col>
      <xdr:colOff>619760</xdr:colOff>
      <xdr:row>10</xdr:row>
      <xdr:rowOff>219075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xmlns="" id="{00000000-0008-0000-0800-00000B000000}"/>
            </a:ext>
          </a:extLst>
        </xdr:cNvPr>
        <xdr:cNvSpPr/>
      </xdr:nvSpPr>
      <xdr:spPr>
        <a:xfrm>
          <a:off x="9061450" y="463550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467360</xdr:colOff>
      <xdr:row>1</xdr:row>
      <xdr:rowOff>292100</xdr:rowOff>
    </xdr:from>
    <xdr:to>
      <xdr:col>8</xdr:col>
      <xdr:colOff>1214120</xdr:colOff>
      <xdr:row>1</xdr:row>
      <xdr:rowOff>553720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SpPr/>
      </xdr:nvSpPr>
      <xdr:spPr>
        <a:xfrm>
          <a:off x="6096635" y="815975"/>
          <a:ext cx="2889885" cy="26162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200660</xdr:colOff>
      <xdr:row>13</xdr:row>
      <xdr:rowOff>50800</xdr:rowOff>
    </xdr:from>
    <xdr:to>
      <xdr:col>8</xdr:col>
      <xdr:colOff>1262380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xmlns="" id="{00000000-0008-0000-0900-000004000000}"/>
            </a:ext>
          </a:extLst>
        </xdr:cNvPr>
        <xdr:cNvSpPr/>
      </xdr:nvSpPr>
      <xdr:spPr>
        <a:xfrm>
          <a:off x="7973060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175260</xdr:colOff>
      <xdr:row>15</xdr:row>
      <xdr:rowOff>63500</xdr:rowOff>
    </xdr:from>
    <xdr:to>
      <xdr:col>8</xdr:col>
      <xdr:colOff>1249680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xmlns="" id="{00000000-0008-0000-0900-000005000000}"/>
            </a:ext>
          </a:extLst>
        </xdr:cNvPr>
        <xdr:cNvSpPr/>
      </xdr:nvSpPr>
      <xdr:spPr>
        <a:xfrm>
          <a:off x="794766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200660</xdr:colOff>
      <xdr:row>20</xdr:row>
      <xdr:rowOff>63500</xdr:rowOff>
    </xdr:from>
    <xdr:to>
      <xdr:col>8</xdr:col>
      <xdr:colOff>1275080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xmlns="" id="{00000000-0008-0000-0900-000006000000}"/>
            </a:ext>
          </a:extLst>
        </xdr:cNvPr>
        <xdr:cNvSpPr/>
      </xdr:nvSpPr>
      <xdr:spPr>
        <a:xfrm>
          <a:off x="7973060" y="857885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162560</xdr:colOff>
      <xdr:row>22</xdr:row>
      <xdr:rowOff>63500</xdr:rowOff>
    </xdr:from>
    <xdr:to>
      <xdr:col>8</xdr:col>
      <xdr:colOff>1249680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xmlns="" id="{00000000-0008-0000-0900-000007000000}"/>
            </a:ext>
          </a:extLst>
        </xdr:cNvPr>
        <xdr:cNvSpPr/>
      </xdr:nvSpPr>
      <xdr:spPr>
        <a:xfrm>
          <a:off x="7934960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200660</xdr:colOff>
      <xdr:row>8</xdr:row>
      <xdr:rowOff>50800</xdr:rowOff>
    </xdr:from>
    <xdr:to>
      <xdr:col>8</xdr:col>
      <xdr:colOff>1262380</xdr:colOff>
      <xdr:row>8</xdr:row>
      <xdr:rowOff>266700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xmlns="" id="{00000000-0008-0000-0900-000008000000}"/>
            </a:ext>
          </a:extLst>
        </xdr:cNvPr>
        <xdr:cNvSpPr/>
      </xdr:nvSpPr>
      <xdr:spPr>
        <a:xfrm>
          <a:off x="7973060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381000</xdr:colOff>
      <xdr:row>1</xdr:row>
      <xdr:rowOff>342900</xdr:rowOff>
    </xdr:from>
    <xdr:to>
      <xdr:col>6</xdr:col>
      <xdr:colOff>1270000</xdr:colOff>
      <xdr:row>1</xdr:row>
      <xdr:rowOff>546100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xmlns="" id="{00000000-0008-0000-0A00-000002000000}"/>
            </a:ext>
          </a:extLst>
        </xdr:cNvPr>
        <xdr:cNvSpPr/>
      </xdr:nvSpPr>
      <xdr:spPr>
        <a:xfrm>
          <a:off x="3867150" y="866775"/>
          <a:ext cx="288925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15875</xdr:colOff>
      <xdr:row>23</xdr:row>
      <xdr:rowOff>292100</xdr:rowOff>
    </xdr:from>
    <xdr:to>
      <xdr:col>10</xdr:col>
      <xdr:colOff>1105535</xdr:colOff>
      <xdr:row>23</xdr:row>
      <xdr:rowOff>482600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xmlns="" id="{00000000-0008-0000-0A00-000003000000}"/>
            </a:ext>
          </a:extLst>
        </xdr:cNvPr>
        <xdr:cNvSpPr/>
      </xdr:nvSpPr>
      <xdr:spPr>
        <a:xfrm>
          <a:off x="8312150" y="97980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13</xdr:row>
      <xdr:rowOff>50800</xdr:rowOff>
    </xdr:from>
    <xdr:to>
      <xdr:col>6</xdr:col>
      <xdr:colOff>1256665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xmlns="" id="{00000000-0008-0000-0A00-000004000000}"/>
            </a:ext>
          </a:extLst>
        </xdr:cNvPr>
        <xdr:cNvSpPr/>
      </xdr:nvSpPr>
      <xdr:spPr>
        <a:xfrm>
          <a:off x="5681345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15</xdr:row>
      <xdr:rowOff>63500</xdr:rowOff>
    </xdr:from>
    <xdr:to>
      <xdr:col>6</xdr:col>
      <xdr:colOff>1247140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xmlns="" id="{00000000-0008-0000-0A00-000005000000}"/>
            </a:ext>
          </a:extLst>
        </xdr:cNvPr>
        <xdr:cNvSpPr/>
      </xdr:nvSpPr>
      <xdr:spPr>
        <a:xfrm>
          <a:off x="565912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20</xdr:row>
      <xdr:rowOff>63500</xdr:rowOff>
    </xdr:from>
    <xdr:to>
      <xdr:col>6</xdr:col>
      <xdr:colOff>1247140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xmlns="" id="{00000000-0008-0000-0A00-000006000000}"/>
            </a:ext>
          </a:extLst>
        </xdr:cNvPr>
        <xdr:cNvSpPr/>
      </xdr:nvSpPr>
      <xdr:spPr>
        <a:xfrm>
          <a:off x="5659120" y="857885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169545</xdr:colOff>
      <xdr:row>22</xdr:row>
      <xdr:rowOff>63500</xdr:rowOff>
    </xdr:from>
    <xdr:to>
      <xdr:col>6</xdr:col>
      <xdr:colOff>1256665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xmlns="" id="{00000000-0008-0000-0A00-000007000000}"/>
            </a:ext>
          </a:extLst>
        </xdr:cNvPr>
        <xdr:cNvSpPr/>
      </xdr:nvSpPr>
      <xdr:spPr>
        <a:xfrm>
          <a:off x="5655945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441325</xdr:colOff>
      <xdr:row>5</xdr:row>
      <xdr:rowOff>234950</xdr:rowOff>
    </xdr:from>
    <xdr:to>
      <xdr:col>11</xdr:col>
      <xdr:colOff>295910</xdr:colOff>
      <xdr:row>6</xdr:row>
      <xdr:rowOff>114300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xmlns="" id="{00000000-0008-0000-0A00-000008000000}"/>
            </a:ext>
          </a:extLst>
        </xdr:cNvPr>
        <xdr:cNvSpPr/>
      </xdr:nvSpPr>
      <xdr:spPr>
        <a:xfrm>
          <a:off x="8737600" y="32353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8</xdr:row>
      <xdr:rowOff>50800</xdr:rowOff>
    </xdr:from>
    <xdr:to>
      <xdr:col>6</xdr:col>
      <xdr:colOff>1256665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xmlns="" id="{00000000-0008-0000-0A00-000009000000}"/>
            </a:ext>
          </a:extLst>
        </xdr:cNvPr>
        <xdr:cNvSpPr/>
      </xdr:nvSpPr>
      <xdr:spPr>
        <a:xfrm>
          <a:off x="568134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1098550</xdr:colOff>
      <xdr:row>11</xdr:row>
      <xdr:rowOff>273050</xdr:rowOff>
    </xdr:from>
    <xdr:to>
      <xdr:col>11</xdr:col>
      <xdr:colOff>953135</xdr:colOff>
      <xdr:row>11</xdr:row>
      <xdr:rowOff>476250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xmlns="" id="{00000000-0008-0000-0A00-00000A000000}"/>
            </a:ext>
          </a:extLst>
        </xdr:cNvPr>
        <xdr:cNvSpPr/>
      </xdr:nvSpPr>
      <xdr:spPr>
        <a:xfrm>
          <a:off x="9394825" y="522605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765175</xdr:colOff>
      <xdr:row>10</xdr:row>
      <xdr:rowOff>15875</xdr:rowOff>
    </xdr:from>
    <xdr:to>
      <xdr:col>11</xdr:col>
      <xdr:colOff>619760</xdr:colOff>
      <xdr:row>10</xdr:row>
      <xdr:rowOff>219075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xmlns="" id="{00000000-0008-0000-0A00-00000B000000}"/>
            </a:ext>
          </a:extLst>
        </xdr:cNvPr>
        <xdr:cNvSpPr/>
      </xdr:nvSpPr>
      <xdr:spPr>
        <a:xfrm>
          <a:off x="9061450" y="463550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15875</xdr:colOff>
      <xdr:row>23</xdr:row>
      <xdr:rowOff>292100</xdr:rowOff>
    </xdr:from>
    <xdr:to>
      <xdr:col>10</xdr:col>
      <xdr:colOff>1105535</xdr:colOff>
      <xdr:row>23</xdr:row>
      <xdr:rowOff>482600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xmlns="" id="{00000000-0008-0000-0B00-000003000000}"/>
            </a:ext>
          </a:extLst>
        </xdr:cNvPr>
        <xdr:cNvSpPr/>
      </xdr:nvSpPr>
      <xdr:spPr>
        <a:xfrm>
          <a:off x="8312150" y="97980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441325</xdr:colOff>
      <xdr:row>5</xdr:row>
      <xdr:rowOff>234950</xdr:rowOff>
    </xdr:from>
    <xdr:to>
      <xdr:col>11</xdr:col>
      <xdr:colOff>295910</xdr:colOff>
      <xdr:row>6</xdr:row>
      <xdr:rowOff>114300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xmlns="" id="{00000000-0008-0000-0B00-000008000000}"/>
            </a:ext>
          </a:extLst>
        </xdr:cNvPr>
        <xdr:cNvSpPr/>
      </xdr:nvSpPr>
      <xdr:spPr>
        <a:xfrm>
          <a:off x="8737600" y="32353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1098550</xdr:colOff>
      <xdr:row>11</xdr:row>
      <xdr:rowOff>273050</xdr:rowOff>
    </xdr:from>
    <xdr:to>
      <xdr:col>11</xdr:col>
      <xdr:colOff>953135</xdr:colOff>
      <xdr:row>11</xdr:row>
      <xdr:rowOff>476250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xmlns="" id="{00000000-0008-0000-0B00-00000A000000}"/>
            </a:ext>
          </a:extLst>
        </xdr:cNvPr>
        <xdr:cNvSpPr/>
      </xdr:nvSpPr>
      <xdr:spPr>
        <a:xfrm>
          <a:off x="9394825" y="522605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765175</xdr:colOff>
      <xdr:row>10</xdr:row>
      <xdr:rowOff>15875</xdr:rowOff>
    </xdr:from>
    <xdr:to>
      <xdr:col>11</xdr:col>
      <xdr:colOff>619760</xdr:colOff>
      <xdr:row>10</xdr:row>
      <xdr:rowOff>219075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xmlns="" id="{00000000-0008-0000-0B00-00000B000000}"/>
            </a:ext>
          </a:extLst>
        </xdr:cNvPr>
        <xdr:cNvSpPr/>
      </xdr:nvSpPr>
      <xdr:spPr>
        <a:xfrm>
          <a:off x="9061450" y="463550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1009649</xdr:colOff>
      <xdr:row>1</xdr:row>
      <xdr:rowOff>342899</xdr:rowOff>
    </xdr:from>
    <xdr:to>
      <xdr:col>7</xdr:col>
      <xdr:colOff>47624</xdr:colOff>
      <xdr:row>1</xdr:row>
      <xdr:rowOff>647700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xmlns="" id="{8C47E368-87E7-4FB2-8FBF-83C786A916D6}"/>
            </a:ext>
          </a:extLst>
        </xdr:cNvPr>
        <xdr:cNvSpPr/>
      </xdr:nvSpPr>
      <xdr:spPr>
        <a:xfrm>
          <a:off x="4495799" y="866774"/>
          <a:ext cx="2714625" cy="304801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15875</xdr:colOff>
      <xdr:row>23</xdr:row>
      <xdr:rowOff>292100</xdr:rowOff>
    </xdr:from>
    <xdr:to>
      <xdr:col>10</xdr:col>
      <xdr:colOff>1105535</xdr:colOff>
      <xdr:row>23</xdr:row>
      <xdr:rowOff>482600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xmlns="" id="{ED8A9165-6C7B-4965-9FFB-0A26E55B4D66}"/>
            </a:ext>
          </a:extLst>
        </xdr:cNvPr>
        <xdr:cNvSpPr/>
      </xdr:nvSpPr>
      <xdr:spPr>
        <a:xfrm>
          <a:off x="8312150" y="97980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13</xdr:row>
      <xdr:rowOff>50800</xdr:rowOff>
    </xdr:from>
    <xdr:to>
      <xdr:col>6</xdr:col>
      <xdr:colOff>1256665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xmlns="" id="{6331015D-1C5D-42FB-A277-73DBB078124B}"/>
            </a:ext>
          </a:extLst>
        </xdr:cNvPr>
        <xdr:cNvSpPr/>
      </xdr:nvSpPr>
      <xdr:spPr>
        <a:xfrm>
          <a:off x="5681345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15</xdr:row>
      <xdr:rowOff>63500</xdr:rowOff>
    </xdr:from>
    <xdr:to>
      <xdr:col>6</xdr:col>
      <xdr:colOff>1247140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xmlns="" id="{DF74DC39-B7C6-4627-ACFA-D19FDF1FA163}"/>
            </a:ext>
          </a:extLst>
        </xdr:cNvPr>
        <xdr:cNvSpPr/>
      </xdr:nvSpPr>
      <xdr:spPr>
        <a:xfrm>
          <a:off x="565912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20</xdr:row>
      <xdr:rowOff>63500</xdr:rowOff>
    </xdr:from>
    <xdr:to>
      <xdr:col>6</xdr:col>
      <xdr:colOff>1247140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xmlns="" id="{E5D9D852-156C-40CD-8E07-E7925BB99349}"/>
            </a:ext>
          </a:extLst>
        </xdr:cNvPr>
        <xdr:cNvSpPr/>
      </xdr:nvSpPr>
      <xdr:spPr>
        <a:xfrm>
          <a:off x="5659120" y="857885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169545</xdr:colOff>
      <xdr:row>22</xdr:row>
      <xdr:rowOff>63500</xdr:rowOff>
    </xdr:from>
    <xdr:to>
      <xdr:col>6</xdr:col>
      <xdr:colOff>1256665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xmlns="" id="{5E5468AC-11A1-4AA9-8BBE-5459D46C2BCD}"/>
            </a:ext>
          </a:extLst>
        </xdr:cNvPr>
        <xdr:cNvSpPr/>
      </xdr:nvSpPr>
      <xdr:spPr>
        <a:xfrm>
          <a:off x="5655945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441325</xdr:colOff>
      <xdr:row>5</xdr:row>
      <xdr:rowOff>234950</xdr:rowOff>
    </xdr:from>
    <xdr:to>
      <xdr:col>11</xdr:col>
      <xdr:colOff>295910</xdr:colOff>
      <xdr:row>6</xdr:row>
      <xdr:rowOff>114300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xmlns="" id="{03023978-F879-46F1-8B66-17AF7EEA6923}"/>
            </a:ext>
          </a:extLst>
        </xdr:cNvPr>
        <xdr:cNvSpPr/>
      </xdr:nvSpPr>
      <xdr:spPr>
        <a:xfrm>
          <a:off x="8737600" y="32353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8</xdr:row>
      <xdr:rowOff>50800</xdr:rowOff>
    </xdr:from>
    <xdr:to>
      <xdr:col>6</xdr:col>
      <xdr:colOff>1256665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xmlns="" id="{922A218B-D0C8-4E63-B277-C9109DEA4903}"/>
            </a:ext>
          </a:extLst>
        </xdr:cNvPr>
        <xdr:cNvSpPr/>
      </xdr:nvSpPr>
      <xdr:spPr>
        <a:xfrm>
          <a:off x="568134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1098550</xdr:colOff>
      <xdr:row>11</xdr:row>
      <xdr:rowOff>273050</xdr:rowOff>
    </xdr:from>
    <xdr:to>
      <xdr:col>11</xdr:col>
      <xdr:colOff>953135</xdr:colOff>
      <xdr:row>11</xdr:row>
      <xdr:rowOff>476250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xmlns="" id="{5C278829-D7E6-42B9-9FD3-D3467B25F875}"/>
            </a:ext>
          </a:extLst>
        </xdr:cNvPr>
        <xdr:cNvSpPr/>
      </xdr:nvSpPr>
      <xdr:spPr>
        <a:xfrm>
          <a:off x="9394825" y="522605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765175</xdr:colOff>
      <xdr:row>10</xdr:row>
      <xdr:rowOff>15875</xdr:rowOff>
    </xdr:from>
    <xdr:to>
      <xdr:col>11</xdr:col>
      <xdr:colOff>619760</xdr:colOff>
      <xdr:row>10</xdr:row>
      <xdr:rowOff>219075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xmlns="" id="{B627B3A1-13E8-44C1-9962-24BF9C64AC71}"/>
            </a:ext>
          </a:extLst>
        </xdr:cNvPr>
        <xdr:cNvSpPr/>
      </xdr:nvSpPr>
      <xdr:spPr>
        <a:xfrm>
          <a:off x="9061450" y="463550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1143000</xdr:colOff>
      <xdr:row>23</xdr:row>
      <xdr:rowOff>409575</xdr:rowOff>
    </xdr:from>
    <xdr:to>
      <xdr:col>4</xdr:col>
      <xdr:colOff>428625</xdr:colOff>
      <xdr:row>25</xdr:row>
      <xdr:rowOff>19051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xmlns="" id="{DC684F94-DF04-4E69-CFF6-5989C2E6A9DE}"/>
            </a:ext>
          </a:extLst>
        </xdr:cNvPr>
        <xdr:cNvSpPr txBox="1"/>
      </xdr:nvSpPr>
      <xdr:spPr>
        <a:xfrm>
          <a:off x="3333750" y="9915525"/>
          <a:ext cx="581025" cy="3429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600"/>
            <a:t>3</a:t>
          </a:r>
          <a:endParaRPr kumimoji="1" lang="ja-JP" altLang="en-US" sz="16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V63"/>
  <sheetViews>
    <sheetView topLeftCell="A17" workbookViewId="0">
      <selection activeCell="I20" sqref="I20:I21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5" style="2" customWidth="1"/>
    <col min="5" max="5" width="17" style="3" customWidth="1"/>
    <col min="6" max="7" width="13.125" style="2" customWidth="1"/>
    <col min="8" max="8" width="15" style="2" customWidth="1"/>
    <col min="9" max="9" width="17" style="2" customWidth="1"/>
    <col min="10" max="10" width="1" style="2" customWidth="1"/>
    <col min="11" max="11" width="3" style="2" customWidth="1"/>
    <col min="12" max="13" width="15.875" style="2" customWidth="1"/>
    <col min="14" max="14" width="13" style="2"/>
    <col min="15" max="15" width="4.375" style="2" customWidth="1"/>
    <col min="16" max="16" width="5" style="2" customWidth="1"/>
    <col min="17" max="19" width="4.125" style="2" customWidth="1"/>
    <col min="20" max="258" width="13" style="2"/>
    <col min="259" max="259" width="2.125" style="2" customWidth="1"/>
    <col min="260" max="265" width="12" style="2" customWidth="1"/>
    <col min="266" max="266" width="6.5" style="2" customWidth="1"/>
    <col min="267" max="514" width="13" style="2"/>
    <col min="515" max="515" width="2.125" style="2" customWidth="1"/>
    <col min="516" max="521" width="12" style="2" customWidth="1"/>
    <col min="522" max="522" width="6.5" style="2" customWidth="1"/>
    <col min="523" max="770" width="13" style="2"/>
    <col min="771" max="771" width="2.125" style="2" customWidth="1"/>
    <col min="772" max="777" width="12" style="2" customWidth="1"/>
    <col min="778" max="778" width="6.5" style="2" customWidth="1"/>
    <col min="779" max="1026" width="13" style="2"/>
    <col min="1027" max="1027" width="2.125" style="2" customWidth="1"/>
    <col min="1028" max="1033" width="12" style="2" customWidth="1"/>
    <col min="1034" max="1034" width="6.5" style="2" customWidth="1"/>
    <col min="1035" max="1282" width="13" style="2"/>
    <col min="1283" max="1283" width="2.125" style="2" customWidth="1"/>
    <col min="1284" max="1289" width="12" style="2" customWidth="1"/>
    <col min="1290" max="1290" width="6.5" style="2" customWidth="1"/>
    <col min="1291" max="1538" width="13" style="2"/>
    <col min="1539" max="1539" width="2.125" style="2" customWidth="1"/>
    <col min="1540" max="1545" width="12" style="2" customWidth="1"/>
    <col min="1546" max="1546" width="6.5" style="2" customWidth="1"/>
    <col min="1547" max="1794" width="13" style="2"/>
    <col min="1795" max="1795" width="2.125" style="2" customWidth="1"/>
    <col min="1796" max="1801" width="12" style="2" customWidth="1"/>
    <col min="1802" max="1802" width="6.5" style="2" customWidth="1"/>
    <col min="1803" max="2050" width="13" style="2"/>
    <col min="2051" max="2051" width="2.125" style="2" customWidth="1"/>
    <col min="2052" max="2057" width="12" style="2" customWidth="1"/>
    <col min="2058" max="2058" width="6.5" style="2" customWidth="1"/>
    <col min="2059" max="2306" width="13" style="2"/>
    <col min="2307" max="2307" width="2.125" style="2" customWidth="1"/>
    <col min="2308" max="2313" width="12" style="2" customWidth="1"/>
    <col min="2314" max="2314" width="6.5" style="2" customWidth="1"/>
    <col min="2315" max="2562" width="13" style="2"/>
    <col min="2563" max="2563" width="2.125" style="2" customWidth="1"/>
    <col min="2564" max="2569" width="12" style="2" customWidth="1"/>
    <col min="2570" max="2570" width="6.5" style="2" customWidth="1"/>
    <col min="2571" max="2818" width="13" style="2"/>
    <col min="2819" max="2819" width="2.125" style="2" customWidth="1"/>
    <col min="2820" max="2825" width="12" style="2" customWidth="1"/>
    <col min="2826" max="2826" width="6.5" style="2" customWidth="1"/>
    <col min="2827" max="3074" width="13" style="2"/>
    <col min="3075" max="3075" width="2.125" style="2" customWidth="1"/>
    <col min="3076" max="3081" width="12" style="2" customWidth="1"/>
    <col min="3082" max="3082" width="6.5" style="2" customWidth="1"/>
    <col min="3083" max="3330" width="13" style="2"/>
    <col min="3331" max="3331" width="2.125" style="2" customWidth="1"/>
    <col min="3332" max="3337" width="12" style="2" customWidth="1"/>
    <col min="3338" max="3338" width="6.5" style="2" customWidth="1"/>
    <col min="3339" max="3586" width="13" style="2"/>
    <col min="3587" max="3587" width="2.125" style="2" customWidth="1"/>
    <col min="3588" max="3593" width="12" style="2" customWidth="1"/>
    <col min="3594" max="3594" width="6.5" style="2" customWidth="1"/>
    <col min="3595" max="3842" width="13" style="2"/>
    <col min="3843" max="3843" width="2.125" style="2" customWidth="1"/>
    <col min="3844" max="3849" width="12" style="2" customWidth="1"/>
    <col min="3850" max="3850" width="6.5" style="2" customWidth="1"/>
    <col min="3851" max="4098" width="13" style="2"/>
    <col min="4099" max="4099" width="2.125" style="2" customWidth="1"/>
    <col min="4100" max="4105" width="12" style="2" customWidth="1"/>
    <col min="4106" max="4106" width="6.5" style="2" customWidth="1"/>
    <col min="4107" max="4354" width="13" style="2"/>
    <col min="4355" max="4355" width="2.125" style="2" customWidth="1"/>
    <col min="4356" max="4361" width="12" style="2" customWidth="1"/>
    <col min="4362" max="4362" width="6.5" style="2" customWidth="1"/>
    <col min="4363" max="4610" width="13" style="2"/>
    <col min="4611" max="4611" width="2.125" style="2" customWidth="1"/>
    <col min="4612" max="4617" width="12" style="2" customWidth="1"/>
    <col min="4618" max="4618" width="6.5" style="2" customWidth="1"/>
    <col min="4619" max="4866" width="13" style="2"/>
    <col min="4867" max="4867" width="2.125" style="2" customWidth="1"/>
    <col min="4868" max="4873" width="12" style="2" customWidth="1"/>
    <col min="4874" max="4874" width="6.5" style="2" customWidth="1"/>
    <col min="4875" max="5122" width="13" style="2"/>
    <col min="5123" max="5123" width="2.125" style="2" customWidth="1"/>
    <col min="5124" max="5129" width="12" style="2" customWidth="1"/>
    <col min="5130" max="5130" width="6.5" style="2" customWidth="1"/>
    <col min="5131" max="5378" width="13" style="2"/>
    <col min="5379" max="5379" width="2.125" style="2" customWidth="1"/>
    <col min="5380" max="5385" width="12" style="2" customWidth="1"/>
    <col min="5386" max="5386" width="6.5" style="2" customWidth="1"/>
    <col min="5387" max="5634" width="13" style="2"/>
    <col min="5635" max="5635" width="2.125" style="2" customWidth="1"/>
    <col min="5636" max="5641" width="12" style="2" customWidth="1"/>
    <col min="5642" max="5642" width="6.5" style="2" customWidth="1"/>
    <col min="5643" max="5890" width="13" style="2"/>
    <col min="5891" max="5891" width="2.125" style="2" customWidth="1"/>
    <col min="5892" max="5897" width="12" style="2" customWidth="1"/>
    <col min="5898" max="5898" width="6.5" style="2" customWidth="1"/>
    <col min="5899" max="6146" width="13" style="2"/>
    <col min="6147" max="6147" width="2.125" style="2" customWidth="1"/>
    <col min="6148" max="6153" width="12" style="2" customWidth="1"/>
    <col min="6154" max="6154" width="6.5" style="2" customWidth="1"/>
    <col min="6155" max="6402" width="13" style="2"/>
    <col min="6403" max="6403" width="2.125" style="2" customWidth="1"/>
    <col min="6404" max="6409" width="12" style="2" customWidth="1"/>
    <col min="6410" max="6410" width="6.5" style="2" customWidth="1"/>
    <col min="6411" max="6658" width="13" style="2"/>
    <col min="6659" max="6659" width="2.125" style="2" customWidth="1"/>
    <col min="6660" max="6665" width="12" style="2" customWidth="1"/>
    <col min="6666" max="6666" width="6.5" style="2" customWidth="1"/>
    <col min="6667" max="6914" width="13" style="2"/>
    <col min="6915" max="6915" width="2.125" style="2" customWidth="1"/>
    <col min="6916" max="6921" width="12" style="2" customWidth="1"/>
    <col min="6922" max="6922" width="6.5" style="2" customWidth="1"/>
    <col min="6923" max="7170" width="13" style="2"/>
    <col min="7171" max="7171" width="2.125" style="2" customWidth="1"/>
    <col min="7172" max="7177" width="12" style="2" customWidth="1"/>
    <col min="7178" max="7178" width="6.5" style="2" customWidth="1"/>
    <col min="7179" max="7426" width="13" style="2"/>
    <col min="7427" max="7427" width="2.125" style="2" customWidth="1"/>
    <col min="7428" max="7433" width="12" style="2" customWidth="1"/>
    <col min="7434" max="7434" width="6.5" style="2" customWidth="1"/>
    <col min="7435" max="7682" width="13" style="2"/>
    <col min="7683" max="7683" width="2.125" style="2" customWidth="1"/>
    <col min="7684" max="7689" width="12" style="2" customWidth="1"/>
    <col min="7690" max="7690" width="6.5" style="2" customWidth="1"/>
    <col min="7691" max="7938" width="13" style="2"/>
    <col min="7939" max="7939" width="2.125" style="2" customWidth="1"/>
    <col min="7940" max="7945" width="12" style="2" customWidth="1"/>
    <col min="7946" max="7946" width="6.5" style="2" customWidth="1"/>
    <col min="7947" max="8194" width="13" style="2"/>
    <col min="8195" max="8195" width="2.125" style="2" customWidth="1"/>
    <col min="8196" max="8201" width="12" style="2" customWidth="1"/>
    <col min="8202" max="8202" width="6.5" style="2" customWidth="1"/>
    <col min="8203" max="8450" width="13" style="2"/>
    <col min="8451" max="8451" width="2.125" style="2" customWidth="1"/>
    <col min="8452" max="8457" width="12" style="2" customWidth="1"/>
    <col min="8458" max="8458" width="6.5" style="2" customWidth="1"/>
    <col min="8459" max="8706" width="13" style="2"/>
    <col min="8707" max="8707" width="2.125" style="2" customWidth="1"/>
    <col min="8708" max="8713" width="12" style="2" customWidth="1"/>
    <col min="8714" max="8714" width="6.5" style="2" customWidth="1"/>
    <col min="8715" max="8962" width="13" style="2"/>
    <col min="8963" max="8963" width="2.125" style="2" customWidth="1"/>
    <col min="8964" max="8969" width="12" style="2" customWidth="1"/>
    <col min="8970" max="8970" width="6.5" style="2" customWidth="1"/>
    <col min="8971" max="9218" width="13" style="2"/>
    <col min="9219" max="9219" width="2.125" style="2" customWidth="1"/>
    <col min="9220" max="9225" width="12" style="2" customWidth="1"/>
    <col min="9226" max="9226" width="6.5" style="2" customWidth="1"/>
    <col min="9227" max="9474" width="13" style="2"/>
    <col min="9475" max="9475" width="2.125" style="2" customWidth="1"/>
    <col min="9476" max="9481" width="12" style="2" customWidth="1"/>
    <col min="9482" max="9482" width="6.5" style="2" customWidth="1"/>
    <col min="9483" max="9730" width="13" style="2"/>
    <col min="9731" max="9731" width="2.125" style="2" customWidth="1"/>
    <col min="9732" max="9737" width="12" style="2" customWidth="1"/>
    <col min="9738" max="9738" width="6.5" style="2" customWidth="1"/>
    <col min="9739" max="9986" width="13" style="2"/>
    <col min="9987" max="9987" width="2.125" style="2" customWidth="1"/>
    <col min="9988" max="9993" width="12" style="2" customWidth="1"/>
    <col min="9994" max="9994" width="6.5" style="2" customWidth="1"/>
    <col min="9995" max="10242" width="13" style="2"/>
    <col min="10243" max="10243" width="2.125" style="2" customWidth="1"/>
    <col min="10244" max="10249" width="12" style="2" customWidth="1"/>
    <col min="10250" max="10250" width="6.5" style="2" customWidth="1"/>
    <col min="10251" max="10498" width="13" style="2"/>
    <col min="10499" max="10499" width="2.125" style="2" customWidth="1"/>
    <col min="10500" max="10505" width="12" style="2" customWidth="1"/>
    <col min="10506" max="10506" width="6.5" style="2" customWidth="1"/>
    <col min="10507" max="10754" width="13" style="2"/>
    <col min="10755" max="10755" width="2.125" style="2" customWidth="1"/>
    <col min="10756" max="10761" width="12" style="2" customWidth="1"/>
    <col min="10762" max="10762" width="6.5" style="2" customWidth="1"/>
    <col min="10763" max="11010" width="13" style="2"/>
    <col min="11011" max="11011" width="2.125" style="2" customWidth="1"/>
    <col min="11012" max="11017" width="12" style="2" customWidth="1"/>
    <col min="11018" max="11018" width="6.5" style="2" customWidth="1"/>
    <col min="11019" max="11266" width="13" style="2"/>
    <col min="11267" max="11267" width="2.125" style="2" customWidth="1"/>
    <col min="11268" max="11273" width="12" style="2" customWidth="1"/>
    <col min="11274" max="11274" width="6.5" style="2" customWidth="1"/>
    <col min="11275" max="11522" width="13" style="2"/>
    <col min="11523" max="11523" width="2.125" style="2" customWidth="1"/>
    <col min="11524" max="11529" width="12" style="2" customWidth="1"/>
    <col min="11530" max="11530" width="6.5" style="2" customWidth="1"/>
    <col min="11531" max="11778" width="13" style="2"/>
    <col min="11779" max="11779" width="2.125" style="2" customWidth="1"/>
    <col min="11780" max="11785" width="12" style="2" customWidth="1"/>
    <col min="11786" max="11786" width="6.5" style="2" customWidth="1"/>
    <col min="11787" max="12034" width="13" style="2"/>
    <col min="12035" max="12035" width="2.125" style="2" customWidth="1"/>
    <col min="12036" max="12041" width="12" style="2" customWidth="1"/>
    <col min="12042" max="12042" width="6.5" style="2" customWidth="1"/>
    <col min="12043" max="12290" width="13" style="2"/>
    <col min="12291" max="12291" width="2.125" style="2" customWidth="1"/>
    <col min="12292" max="12297" width="12" style="2" customWidth="1"/>
    <col min="12298" max="12298" width="6.5" style="2" customWidth="1"/>
    <col min="12299" max="12546" width="13" style="2"/>
    <col min="12547" max="12547" width="2.125" style="2" customWidth="1"/>
    <col min="12548" max="12553" width="12" style="2" customWidth="1"/>
    <col min="12554" max="12554" width="6.5" style="2" customWidth="1"/>
    <col min="12555" max="12802" width="13" style="2"/>
    <col min="12803" max="12803" width="2.125" style="2" customWidth="1"/>
    <col min="12804" max="12809" width="12" style="2" customWidth="1"/>
    <col min="12810" max="12810" width="6.5" style="2" customWidth="1"/>
    <col min="12811" max="13058" width="13" style="2"/>
    <col min="13059" max="13059" width="2.125" style="2" customWidth="1"/>
    <col min="13060" max="13065" width="12" style="2" customWidth="1"/>
    <col min="13066" max="13066" width="6.5" style="2" customWidth="1"/>
    <col min="13067" max="13314" width="13" style="2"/>
    <col min="13315" max="13315" width="2.125" style="2" customWidth="1"/>
    <col min="13316" max="13321" width="12" style="2" customWidth="1"/>
    <col min="13322" max="13322" width="6.5" style="2" customWidth="1"/>
    <col min="13323" max="13570" width="13" style="2"/>
    <col min="13571" max="13571" width="2.125" style="2" customWidth="1"/>
    <col min="13572" max="13577" width="12" style="2" customWidth="1"/>
    <col min="13578" max="13578" width="6.5" style="2" customWidth="1"/>
    <col min="13579" max="13826" width="13" style="2"/>
    <col min="13827" max="13827" width="2.125" style="2" customWidth="1"/>
    <col min="13828" max="13833" width="12" style="2" customWidth="1"/>
    <col min="13834" max="13834" width="6.5" style="2" customWidth="1"/>
    <col min="13835" max="14082" width="13" style="2"/>
    <col min="14083" max="14083" width="2.125" style="2" customWidth="1"/>
    <col min="14084" max="14089" width="12" style="2" customWidth="1"/>
    <col min="14090" max="14090" width="6.5" style="2" customWidth="1"/>
    <col min="14091" max="14338" width="13" style="2"/>
    <col min="14339" max="14339" width="2.125" style="2" customWidth="1"/>
    <col min="14340" max="14345" width="12" style="2" customWidth="1"/>
    <col min="14346" max="14346" width="6.5" style="2" customWidth="1"/>
    <col min="14347" max="14594" width="13" style="2"/>
    <col min="14595" max="14595" width="2.125" style="2" customWidth="1"/>
    <col min="14596" max="14601" width="12" style="2" customWidth="1"/>
    <col min="14602" max="14602" width="6.5" style="2" customWidth="1"/>
    <col min="14603" max="14850" width="13" style="2"/>
    <col min="14851" max="14851" width="2.125" style="2" customWidth="1"/>
    <col min="14852" max="14857" width="12" style="2" customWidth="1"/>
    <col min="14858" max="14858" width="6.5" style="2" customWidth="1"/>
    <col min="14859" max="15106" width="13" style="2"/>
    <col min="15107" max="15107" width="2.125" style="2" customWidth="1"/>
    <col min="15108" max="15113" width="12" style="2" customWidth="1"/>
    <col min="15114" max="15114" width="6.5" style="2" customWidth="1"/>
    <col min="15115" max="15362" width="13" style="2"/>
    <col min="15363" max="15363" width="2.125" style="2" customWidth="1"/>
    <col min="15364" max="15369" width="12" style="2" customWidth="1"/>
    <col min="15370" max="15370" width="6.5" style="2" customWidth="1"/>
    <col min="15371" max="15618" width="13" style="2"/>
    <col min="15619" max="15619" width="2.125" style="2" customWidth="1"/>
    <col min="15620" max="15625" width="12" style="2" customWidth="1"/>
    <col min="15626" max="15626" width="6.5" style="2" customWidth="1"/>
    <col min="15627" max="15874" width="13" style="2"/>
    <col min="15875" max="15875" width="2.125" style="2" customWidth="1"/>
    <col min="15876" max="15881" width="12" style="2" customWidth="1"/>
    <col min="15882" max="15882" width="6.5" style="2" customWidth="1"/>
    <col min="15883" max="16130" width="13" style="2"/>
    <col min="16131" max="16131" width="2.125" style="2" customWidth="1"/>
    <col min="16132" max="16137" width="12" style="2" customWidth="1"/>
    <col min="16138" max="16138" width="6.5" style="2" customWidth="1"/>
    <col min="16139" max="16384" width="13" style="2"/>
  </cols>
  <sheetData>
    <row r="1" spans="2:22" ht="41.25" customHeight="1" x14ac:dyDescent="0.15">
      <c r="B1" s="138" t="s">
        <v>0</v>
      </c>
      <c r="C1" s="138"/>
      <c r="D1" s="138"/>
      <c r="E1" s="138"/>
      <c r="F1" s="138"/>
      <c r="G1" s="138"/>
      <c r="H1" s="138"/>
      <c r="I1" s="138"/>
      <c r="L1" s="13"/>
      <c r="M1" s="13"/>
      <c r="N1" s="13"/>
      <c r="O1" s="13"/>
      <c r="P1" s="13"/>
    </row>
    <row r="2" spans="2:22" s="1" customFormat="1" ht="45.75" customHeight="1" x14ac:dyDescent="0.65">
      <c r="B2" s="20" t="s">
        <v>1</v>
      </c>
      <c r="C2" s="20"/>
      <c r="D2" s="21"/>
      <c r="E2" s="3"/>
      <c r="F2" s="154" t="s">
        <v>2</v>
      </c>
      <c r="G2" s="155"/>
      <c r="H2" s="155"/>
      <c r="I2" s="155"/>
    </row>
    <row r="3" spans="2:22" s="1" customFormat="1" ht="45.75" customHeight="1" x14ac:dyDescent="0.15">
      <c r="B3" s="140" t="s">
        <v>3</v>
      </c>
      <c r="C3" s="140"/>
      <c r="D3" s="22" t="s">
        <v>4</v>
      </c>
      <c r="E3" s="4" t="s">
        <v>5</v>
      </c>
      <c r="F3" s="141" t="s">
        <v>6</v>
      </c>
      <c r="G3" s="140"/>
      <c r="H3" s="22" t="s">
        <v>4</v>
      </c>
      <c r="I3" s="5" t="s">
        <v>5</v>
      </c>
      <c r="J3" s="2"/>
      <c r="L3" s="1" t="s">
        <v>7</v>
      </c>
      <c r="M3" s="1" t="s">
        <v>8</v>
      </c>
    </row>
    <row r="4" spans="2:22" s="1" customFormat="1" ht="51.75" customHeight="1" x14ac:dyDescent="0.15">
      <c r="B4" s="156" t="s">
        <v>9</v>
      </c>
      <c r="C4" s="156"/>
      <c r="D4" s="6">
        <v>280022</v>
      </c>
      <c r="E4" s="6">
        <v>213759</v>
      </c>
      <c r="F4" s="157" t="s">
        <v>10</v>
      </c>
      <c r="G4" s="158"/>
      <c r="H4" s="6">
        <v>188355</v>
      </c>
      <c r="I4" s="6">
        <v>136000</v>
      </c>
      <c r="J4" s="2"/>
      <c r="L4" s="36" t="s">
        <v>11</v>
      </c>
      <c r="M4" s="36" t="s">
        <v>12</v>
      </c>
    </row>
    <row r="5" spans="2:22" s="1" customFormat="1" ht="51.75" customHeight="1" x14ac:dyDescent="0.15">
      <c r="B5" s="147" t="s">
        <v>13</v>
      </c>
      <c r="C5" s="148"/>
      <c r="D5" s="23">
        <v>1290800</v>
      </c>
      <c r="E5" s="7">
        <v>1276800</v>
      </c>
      <c r="F5" s="136" t="s">
        <v>14</v>
      </c>
      <c r="G5" s="137"/>
      <c r="H5" s="7">
        <v>194418</v>
      </c>
      <c r="I5" s="7">
        <v>0</v>
      </c>
      <c r="J5" s="2"/>
      <c r="L5" s="36" t="s">
        <v>15</v>
      </c>
      <c r="M5" s="36" t="s">
        <v>16</v>
      </c>
    </row>
    <row r="6" spans="2:22" s="1" customFormat="1" ht="25.5" customHeight="1" x14ac:dyDescent="0.15">
      <c r="B6" s="54" t="s">
        <v>17</v>
      </c>
      <c r="C6" s="55"/>
      <c r="D6" s="151">
        <v>983264</v>
      </c>
      <c r="E6" s="8">
        <v>970115</v>
      </c>
      <c r="F6" s="60" t="s">
        <v>18</v>
      </c>
      <c r="G6" s="61"/>
      <c r="H6" s="110">
        <v>208137</v>
      </c>
      <c r="I6" s="110">
        <v>212271</v>
      </c>
      <c r="J6" s="2"/>
      <c r="L6" s="1" t="s">
        <v>19</v>
      </c>
      <c r="M6" s="1" t="s">
        <v>18</v>
      </c>
    </row>
    <row r="7" spans="2:22" s="1" customFormat="1" ht="25.5" customHeight="1" x14ac:dyDescent="0.15">
      <c r="B7" s="56"/>
      <c r="C7" s="57"/>
      <c r="D7" s="152"/>
      <c r="E7" s="31"/>
      <c r="F7" s="62"/>
      <c r="G7" s="63"/>
      <c r="H7" s="111"/>
      <c r="I7" s="111"/>
      <c r="J7" s="2"/>
      <c r="L7" s="1" t="s">
        <v>20</v>
      </c>
      <c r="M7" s="1" t="s">
        <v>21</v>
      </c>
    </row>
    <row r="8" spans="2:22" s="1" customFormat="1" ht="25.5" customHeight="1" x14ac:dyDescent="0.15">
      <c r="B8" s="54" t="s">
        <v>22</v>
      </c>
      <c r="C8" s="55"/>
      <c r="D8" s="112">
        <v>19095</v>
      </c>
      <c r="E8" s="124">
        <v>5970</v>
      </c>
      <c r="F8" s="58" t="s">
        <v>23</v>
      </c>
      <c r="G8" s="55"/>
      <c r="H8" s="110">
        <v>184649</v>
      </c>
      <c r="I8" s="8">
        <v>112301</v>
      </c>
      <c r="J8" s="2"/>
      <c r="L8" s="1" t="s">
        <v>24</v>
      </c>
    </row>
    <row r="9" spans="2:22" s="1" customFormat="1" ht="25.5" customHeight="1" x14ac:dyDescent="0.15">
      <c r="B9" s="56"/>
      <c r="C9" s="57"/>
      <c r="D9" s="113"/>
      <c r="E9" s="125"/>
      <c r="F9" s="59"/>
      <c r="G9" s="57"/>
      <c r="H9" s="111"/>
      <c r="I9" s="6">
        <v>142271</v>
      </c>
      <c r="J9" s="2"/>
      <c r="L9" s="1" t="s">
        <v>25</v>
      </c>
      <c r="M9" s="1">
        <v>42378</v>
      </c>
      <c r="T9" s="153"/>
      <c r="U9" s="153"/>
      <c r="V9" s="81"/>
    </row>
    <row r="10" spans="2:22" s="1" customFormat="1" ht="25.5" customHeight="1" x14ac:dyDescent="0.15">
      <c r="B10" s="54" t="s">
        <v>26</v>
      </c>
      <c r="C10" s="55"/>
      <c r="D10" s="112">
        <v>695</v>
      </c>
      <c r="E10" s="124">
        <v>2</v>
      </c>
      <c r="F10" s="58" t="s">
        <v>27</v>
      </c>
      <c r="G10" s="55"/>
      <c r="H10" s="112">
        <v>477500</v>
      </c>
      <c r="I10" s="112">
        <v>459500</v>
      </c>
      <c r="J10" s="2"/>
      <c r="M10" s="1" t="s">
        <v>27</v>
      </c>
      <c r="T10" s="153"/>
      <c r="U10" s="153"/>
      <c r="V10" s="81"/>
    </row>
    <row r="11" spans="2:22" s="1" customFormat="1" ht="26.25" customHeight="1" x14ac:dyDescent="0.15">
      <c r="B11" s="56"/>
      <c r="C11" s="57"/>
      <c r="D11" s="113"/>
      <c r="E11" s="125"/>
      <c r="F11" s="59"/>
      <c r="G11" s="57"/>
      <c r="H11" s="113"/>
      <c r="I11" s="113"/>
      <c r="J11" s="2"/>
      <c r="M11" s="37">
        <v>18000</v>
      </c>
      <c r="T11" s="153"/>
      <c r="U11" s="153"/>
      <c r="V11" s="81"/>
    </row>
    <row r="12" spans="2:22" s="1" customFormat="1" ht="51" customHeight="1" x14ac:dyDescent="0.15">
      <c r="B12" s="149" t="s">
        <v>28</v>
      </c>
      <c r="C12" s="93"/>
      <c r="D12" s="8"/>
      <c r="E12" s="9">
        <v>338007</v>
      </c>
      <c r="F12" s="136" t="s">
        <v>29</v>
      </c>
      <c r="G12" s="137"/>
      <c r="H12" s="7">
        <v>55051</v>
      </c>
      <c r="I12" s="7">
        <v>55051</v>
      </c>
      <c r="J12" s="2"/>
      <c r="L12" s="36" t="s">
        <v>30</v>
      </c>
      <c r="T12" s="150"/>
      <c r="U12" s="150"/>
      <c r="V12" s="19"/>
    </row>
    <row r="13" spans="2:22" s="1" customFormat="1" ht="25.5" customHeight="1" x14ac:dyDescent="0.15">
      <c r="B13" s="71"/>
      <c r="C13" s="72"/>
      <c r="D13" s="132"/>
      <c r="E13" s="75"/>
      <c r="F13" s="70" t="s">
        <v>31</v>
      </c>
      <c r="G13" s="55"/>
      <c r="H13" s="112">
        <v>306573</v>
      </c>
      <c r="I13" s="8">
        <v>282947</v>
      </c>
      <c r="J13" s="2"/>
    </row>
    <row r="14" spans="2:22" s="1" customFormat="1" ht="25.5" customHeight="1" x14ac:dyDescent="0.15">
      <c r="B14" s="73"/>
      <c r="C14" s="74"/>
      <c r="D14" s="133"/>
      <c r="E14" s="76"/>
      <c r="F14" s="69"/>
      <c r="G14" s="57"/>
      <c r="H14" s="113"/>
      <c r="I14" s="6">
        <v>333746</v>
      </c>
      <c r="J14" s="2"/>
      <c r="M14" s="1" t="s">
        <v>32</v>
      </c>
    </row>
    <row r="15" spans="2:22" s="1" customFormat="1" ht="25.5" customHeight="1" x14ac:dyDescent="0.15">
      <c r="B15" s="64"/>
      <c r="C15" s="65"/>
      <c r="D15" s="77"/>
      <c r="E15" s="77"/>
      <c r="F15" s="70" t="s">
        <v>33</v>
      </c>
      <c r="G15" s="55"/>
      <c r="H15" s="112">
        <v>665489</v>
      </c>
      <c r="I15" s="8">
        <v>762412</v>
      </c>
      <c r="J15" s="2"/>
    </row>
    <row r="16" spans="2:22" s="1" customFormat="1" ht="25.5" customHeight="1" x14ac:dyDescent="0.15">
      <c r="B16" s="66"/>
      <c r="C16" s="67"/>
      <c r="D16" s="78"/>
      <c r="E16" s="78"/>
      <c r="F16" s="69"/>
      <c r="G16" s="57"/>
      <c r="H16" s="113"/>
      <c r="I16" s="6">
        <v>779400</v>
      </c>
      <c r="J16" s="2"/>
      <c r="M16" s="1" t="s">
        <v>34</v>
      </c>
    </row>
    <row r="17" spans="2:16" s="1" customFormat="1" ht="25.5" customHeight="1" x14ac:dyDescent="0.15">
      <c r="B17" s="64"/>
      <c r="C17" s="65"/>
      <c r="D17" s="77"/>
      <c r="E17" s="77"/>
      <c r="F17" s="68" t="s">
        <v>35</v>
      </c>
      <c r="G17" s="55"/>
      <c r="H17" s="110">
        <v>33073</v>
      </c>
      <c r="I17" s="110">
        <v>26410</v>
      </c>
      <c r="J17" s="2"/>
      <c r="M17" s="1">
        <v>6663</v>
      </c>
    </row>
    <row r="18" spans="2:16" s="1" customFormat="1" ht="25.5" customHeight="1" x14ac:dyDescent="0.15">
      <c r="B18" s="66"/>
      <c r="C18" s="67"/>
      <c r="D18" s="78"/>
      <c r="E18" s="78"/>
      <c r="F18" s="69"/>
      <c r="G18" s="57"/>
      <c r="H18" s="111"/>
      <c r="I18" s="111"/>
      <c r="J18" s="2"/>
    </row>
    <row r="19" spans="2:16" s="1" customFormat="1" ht="51" customHeight="1" x14ac:dyDescent="0.15">
      <c r="B19" s="135"/>
      <c r="C19" s="135"/>
      <c r="D19" s="10"/>
      <c r="E19" s="10"/>
      <c r="F19" s="136" t="s">
        <v>36</v>
      </c>
      <c r="G19" s="137"/>
      <c r="H19" s="7">
        <v>46872</v>
      </c>
      <c r="I19" s="7">
        <v>47520</v>
      </c>
      <c r="J19" s="2"/>
    </row>
    <row r="20" spans="2:16" s="1" customFormat="1" ht="25.5" customHeight="1" x14ac:dyDescent="0.15">
      <c r="B20" s="64"/>
      <c r="C20" s="65"/>
      <c r="D20" s="77"/>
      <c r="E20" s="77"/>
      <c r="F20" s="70" t="s">
        <v>37</v>
      </c>
      <c r="G20" s="55"/>
      <c r="H20" s="112">
        <v>213759</v>
      </c>
      <c r="I20" s="8">
        <f>E22-M20</f>
        <v>710241</v>
      </c>
      <c r="J20" s="2"/>
      <c r="L20" s="16" t="s">
        <v>38</v>
      </c>
      <c r="M20" s="17">
        <f>I4+I5+I6+I8+I10+I12+I13+I15+I17+I19</f>
        <v>2094412</v>
      </c>
    </row>
    <row r="21" spans="2:16" s="1" customFormat="1" ht="25.5" customHeight="1" x14ac:dyDescent="0.15">
      <c r="B21" s="142"/>
      <c r="C21" s="143"/>
      <c r="D21" s="134"/>
      <c r="E21" s="134"/>
      <c r="F21" s="144"/>
      <c r="G21" s="145"/>
      <c r="H21" s="122"/>
      <c r="I21" s="11">
        <f>E22-M21</f>
        <v>612484</v>
      </c>
      <c r="J21" s="2"/>
      <c r="L21" s="16" t="s">
        <v>39</v>
      </c>
      <c r="M21" s="18">
        <f>I4+I5+I6+I9+I10+I12+I14+I16+I17+I19</f>
        <v>2192169</v>
      </c>
    </row>
    <row r="22" spans="2:16" s="1" customFormat="1" ht="26.25" customHeight="1" x14ac:dyDescent="0.15">
      <c r="B22" s="102" t="s">
        <v>40</v>
      </c>
      <c r="C22" s="103"/>
      <c r="D22" s="123">
        <f>D4+D5+D6+D8+D10+D12+D13</f>
        <v>2573876</v>
      </c>
      <c r="E22" s="146">
        <f>E4+E5+E6+E8+E10+E12</f>
        <v>2804653</v>
      </c>
      <c r="F22" s="106" t="s">
        <v>41</v>
      </c>
      <c r="G22" s="107"/>
      <c r="H22" s="123">
        <f>H4+H5+H6+H8+H10+H12+H13+H15+H17+H19+H20</f>
        <v>2573876</v>
      </c>
      <c r="I22" s="27">
        <f>I4+I5+I6+I8+I10+I12+I13+I15+I17+I19+I20</f>
        <v>2804653</v>
      </c>
      <c r="J22" s="2"/>
      <c r="M22" s="1" t="s">
        <v>42</v>
      </c>
    </row>
    <row r="23" spans="2:16" s="1" customFormat="1" ht="26.25" customHeight="1" x14ac:dyDescent="0.15">
      <c r="B23" s="104"/>
      <c r="C23" s="105"/>
      <c r="D23" s="117"/>
      <c r="E23" s="125"/>
      <c r="F23" s="108"/>
      <c r="G23" s="109"/>
      <c r="H23" s="117"/>
      <c r="I23" s="6">
        <f>I4+I5+I6+I9+I10+I12+I14+I16+I17+I19+I21</f>
        <v>2804653</v>
      </c>
      <c r="J23" s="2"/>
      <c r="M23" s="1">
        <v>306000</v>
      </c>
    </row>
    <row r="24" spans="2:16" s="1" customFormat="1" ht="39" customHeight="1" x14ac:dyDescent="0.15">
      <c r="E24" s="12"/>
      <c r="F24" s="24"/>
      <c r="I24" s="28"/>
      <c r="J24" s="2"/>
      <c r="M24" s="1">
        <v>160000</v>
      </c>
    </row>
    <row r="25" spans="2:16" ht="24.6" customHeight="1" x14ac:dyDescent="0.15">
      <c r="B25" s="138"/>
      <c r="C25" s="138"/>
      <c r="D25" s="138"/>
      <c r="E25" s="138"/>
      <c r="F25" s="138"/>
      <c r="G25" s="138"/>
      <c r="H25" s="138"/>
      <c r="I25" s="138"/>
      <c r="L25" s="13"/>
      <c r="M25" s="13"/>
      <c r="N25" s="13"/>
      <c r="O25" s="13"/>
      <c r="P25" s="13"/>
    </row>
    <row r="26" spans="2:16" s="1" customFormat="1" ht="40.9" customHeight="1" x14ac:dyDescent="0.65">
      <c r="B26" s="20" t="s">
        <v>43</v>
      </c>
      <c r="C26" s="20"/>
      <c r="D26" s="21"/>
      <c r="E26" s="3"/>
      <c r="F26" s="46"/>
      <c r="G26" s="46"/>
      <c r="H26" s="139" t="s">
        <v>44</v>
      </c>
      <c r="I26" s="139"/>
    </row>
    <row r="27" spans="2:16" s="1" customFormat="1" ht="45.75" customHeight="1" x14ac:dyDescent="0.15">
      <c r="B27" s="140" t="s">
        <v>3</v>
      </c>
      <c r="C27" s="140"/>
      <c r="D27" s="22" t="s">
        <v>4</v>
      </c>
      <c r="E27" s="4" t="s">
        <v>5</v>
      </c>
      <c r="F27" s="141" t="s">
        <v>6</v>
      </c>
      <c r="G27" s="140"/>
      <c r="H27" s="22" t="s">
        <v>4</v>
      </c>
      <c r="I27" s="5" t="s">
        <v>5</v>
      </c>
      <c r="J27" s="2"/>
    </row>
    <row r="28" spans="2:16" s="1" customFormat="1" ht="26.25" customHeight="1" x14ac:dyDescent="0.15">
      <c r="B28" s="100" t="s">
        <v>9</v>
      </c>
      <c r="C28" s="101"/>
      <c r="D28" s="116">
        <v>746293</v>
      </c>
      <c r="E28" s="112">
        <v>542504</v>
      </c>
      <c r="F28" s="70" t="s">
        <v>45</v>
      </c>
      <c r="G28" s="55"/>
      <c r="H28" s="116">
        <v>2000000</v>
      </c>
      <c r="I28" s="112">
        <v>2000000</v>
      </c>
      <c r="J28" s="2"/>
    </row>
    <row r="29" spans="2:16" s="1" customFormat="1" ht="26.25" customHeight="1" x14ac:dyDescent="0.15">
      <c r="B29" s="73"/>
      <c r="C29" s="74"/>
      <c r="D29" s="117"/>
      <c r="E29" s="113"/>
      <c r="F29" s="69"/>
      <c r="G29" s="57"/>
      <c r="H29" s="117"/>
      <c r="I29" s="113"/>
      <c r="J29" s="2"/>
    </row>
    <row r="30" spans="2:16" s="1" customFormat="1" ht="26.25" customHeight="1" x14ac:dyDescent="0.15">
      <c r="B30" s="71" t="s">
        <v>46</v>
      </c>
      <c r="C30" s="55"/>
      <c r="D30" s="116">
        <v>1796200</v>
      </c>
      <c r="E30" s="124">
        <v>1795500</v>
      </c>
      <c r="F30" s="98" t="s">
        <v>37</v>
      </c>
      <c r="G30" s="99"/>
      <c r="H30" s="118">
        <v>542504</v>
      </c>
      <c r="I30" s="114"/>
      <c r="J30" s="2"/>
    </row>
    <row r="31" spans="2:16" s="1" customFormat="1" ht="26.25" customHeight="1" x14ac:dyDescent="0.15">
      <c r="B31" s="56"/>
      <c r="C31" s="57"/>
      <c r="D31" s="117"/>
      <c r="E31" s="125"/>
      <c r="F31" s="98"/>
      <c r="G31" s="99"/>
      <c r="H31" s="118"/>
      <c r="I31" s="114"/>
      <c r="J31" s="2"/>
    </row>
    <row r="32" spans="2:16" s="1" customFormat="1" ht="26.25" customHeight="1" x14ac:dyDescent="0.15">
      <c r="B32" s="71" t="s">
        <v>47</v>
      </c>
      <c r="C32" s="55"/>
      <c r="D32" s="116">
        <v>11</v>
      </c>
      <c r="E32" s="124">
        <v>3</v>
      </c>
      <c r="F32" s="92" t="s">
        <v>48</v>
      </c>
      <c r="G32" s="93"/>
      <c r="H32" s="118"/>
      <c r="I32" s="114">
        <v>338007</v>
      </c>
      <c r="J32" s="2"/>
    </row>
    <row r="33" spans="1:13" s="1" customFormat="1" ht="26.25" customHeight="1" x14ac:dyDescent="0.15">
      <c r="B33" s="56"/>
      <c r="C33" s="57"/>
      <c r="D33" s="117"/>
      <c r="E33" s="125"/>
      <c r="F33" s="92"/>
      <c r="G33" s="93"/>
      <c r="H33" s="118"/>
      <c r="I33" s="114"/>
      <c r="J33" s="2"/>
    </row>
    <row r="34" spans="1:13" s="1" customFormat="1" ht="26.25" customHeight="1" x14ac:dyDescent="0.15">
      <c r="B34" s="94"/>
      <c r="C34" s="95"/>
      <c r="D34" s="130"/>
      <c r="E34" s="126"/>
      <c r="F34" s="94"/>
      <c r="G34" s="95"/>
      <c r="H34" s="119"/>
      <c r="I34" s="115"/>
      <c r="J34" s="2"/>
      <c r="L34" s="48"/>
      <c r="M34" s="47"/>
    </row>
    <row r="35" spans="1:13" s="1" customFormat="1" ht="26.25" customHeight="1" x14ac:dyDescent="0.15">
      <c r="B35" s="96"/>
      <c r="C35" s="97"/>
      <c r="D35" s="131"/>
      <c r="E35" s="127"/>
      <c r="F35" s="96"/>
      <c r="G35" s="97"/>
      <c r="H35" s="120"/>
      <c r="I35" s="79"/>
      <c r="J35" s="2"/>
      <c r="L35" s="48"/>
      <c r="M35" s="47"/>
    </row>
    <row r="36" spans="1:13" s="1" customFormat="1" ht="26.25" customHeight="1" x14ac:dyDescent="0.15">
      <c r="B36" s="84" t="s">
        <v>49</v>
      </c>
      <c r="C36" s="85"/>
      <c r="D36" s="120">
        <f t="shared" ref="D36:I36" si="0">SUM(D28:D35)</f>
        <v>2542504</v>
      </c>
      <c r="E36" s="128">
        <f t="shared" si="0"/>
        <v>2338007</v>
      </c>
      <c r="F36" s="88" t="s">
        <v>50</v>
      </c>
      <c r="G36" s="89"/>
      <c r="H36" s="120">
        <f t="shared" si="0"/>
        <v>2542504</v>
      </c>
      <c r="I36" s="79">
        <f t="shared" si="0"/>
        <v>2338007</v>
      </c>
      <c r="J36" s="2"/>
    </row>
    <row r="37" spans="1:13" s="1" customFormat="1" ht="26.25" customHeight="1" x14ac:dyDescent="0.15">
      <c r="B37" s="86"/>
      <c r="C37" s="87"/>
      <c r="D37" s="121"/>
      <c r="E37" s="129"/>
      <c r="F37" s="90"/>
      <c r="G37" s="91"/>
      <c r="H37" s="121"/>
      <c r="I37" s="80"/>
      <c r="J37" s="2"/>
    </row>
    <row r="38" spans="1:13" s="1" customFormat="1" ht="18.75" customHeight="1" x14ac:dyDescent="0.15">
      <c r="E38" s="12"/>
      <c r="J38" s="2"/>
    </row>
    <row r="39" spans="1:13" s="1" customFormat="1" ht="18.75" customHeight="1" x14ac:dyDescent="0.15">
      <c r="E39" s="3"/>
      <c r="J39" s="2"/>
    </row>
    <row r="40" spans="1:13" s="1" customFormat="1" ht="18.75" customHeight="1" x14ac:dyDescent="0.15">
      <c r="E40" s="3"/>
    </row>
    <row r="41" spans="1:13" ht="18.75" customHeight="1" x14ac:dyDescent="0.15"/>
    <row r="42" spans="1:13" ht="18.75" customHeight="1" x14ac:dyDescent="0.15"/>
    <row r="43" spans="1:13" ht="18.75" customHeight="1" x14ac:dyDescent="0.15"/>
    <row r="44" spans="1:13" ht="18.75" customHeight="1" x14ac:dyDescent="0.15"/>
    <row r="45" spans="1:13" ht="28.5" customHeight="1" x14ac:dyDescent="0.15">
      <c r="A45" s="13"/>
    </row>
    <row r="46" spans="1:13" ht="28.5" customHeight="1" x14ac:dyDescent="0.15">
      <c r="A46" s="82"/>
      <c r="B46" s="82"/>
      <c r="C46" s="82"/>
      <c r="D46" s="82"/>
      <c r="E46" s="82"/>
      <c r="F46" s="82"/>
      <c r="G46" s="82"/>
      <c r="H46" s="82"/>
      <c r="I46" s="82"/>
      <c r="J46" s="82"/>
    </row>
    <row r="47" spans="1:13" ht="28.5" customHeight="1" x14ac:dyDescent="0.15">
      <c r="A47" s="82"/>
      <c r="B47" s="82"/>
      <c r="C47" s="82"/>
      <c r="D47" s="82"/>
      <c r="E47" s="82"/>
      <c r="F47" s="82"/>
      <c r="G47" s="82"/>
      <c r="H47" s="82"/>
      <c r="I47" s="82"/>
      <c r="J47" s="82"/>
    </row>
    <row r="48" spans="1:13" ht="28.5" customHeight="1" x14ac:dyDescent="0.15">
      <c r="A48" s="82"/>
      <c r="B48" s="82"/>
      <c r="C48" s="82"/>
      <c r="D48" s="82"/>
      <c r="E48" s="82"/>
      <c r="F48" s="82"/>
      <c r="G48" s="82"/>
      <c r="H48" s="82"/>
      <c r="I48" s="82"/>
      <c r="J48" s="82"/>
    </row>
    <row r="49" spans="1:10" ht="28.5" customHeight="1" x14ac:dyDescent="0.15">
      <c r="A49" s="82"/>
      <c r="B49" s="82"/>
      <c r="C49" s="82"/>
      <c r="D49" s="82"/>
      <c r="E49" s="82"/>
      <c r="F49" s="82"/>
      <c r="G49" s="82"/>
      <c r="H49" s="82"/>
      <c r="I49" s="82"/>
      <c r="J49" s="82"/>
    </row>
    <row r="50" spans="1:10" ht="28.5" customHeight="1" x14ac:dyDescent="0.15">
      <c r="A50" s="82"/>
      <c r="B50" s="82"/>
      <c r="C50" s="82"/>
      <c r="D50" s="82"/>
      <c r="E50" s="82"/>
      <c r="F50" s="82"/>
      <c r="G50" s="82"/>
      <c r="H50" s="82"/>
      <c r="I50" s="82"/>
      <c r="J50" s="82"/>
    </row>
    <row r="51" spans="1:10" ht="28.5" customHeight="1" x14ac:dyDescent="0.15">
      <c r="A51" s="82"/>
      <c r="B51" s="82"/>
      <c r="C51" s="82"/>
      <c r="D51" s="82"/>
      <c r="E51" s="82"/>
      <c r="F51" s="82"/>
      <c r="G51" s="82"/>
      <c r="H51" s="82"/>
      <c r="I51" s="82"/>
      <c r="J51" s="82"/>
    </row>
    <row r="52" spans="1:10" ht="28.5" customHeight="1" x14ac:dyDescent="0.15">
      <c r="A52" s="82"/>
      <c r="B52" s="82"/>
      <c r="C52" s="82"/>
      <c r="D52" s="82"/>
      <c r="E52" s="82"/>
      <c r="F52" s="82"/>
      <c r="G52" s="82"/>
      <c r="H52" s="82"/>
      <c r="I52" s="82"/>
      <c r="J52" s="82"/>
    </row>
    <row r="53" spans="1:10" ht="28.5" customHeight="1" x14ac:dyDescent="0.15">
      <c r="A53" s="82"/>
      <c r="B53" s="82"/>
      <c r="C53" s="82"/>
      <c r="D53" s="82"/>
      <c r="E53" s="82"/>
      <c r="F53" s="82"/>
      <c r="G53" s="82"/>
      <c r="H53" s="82"/>
      <c r="I53" s="82"/>
      <c r="J53" s="82"/>
    </row>
    <row r="54" spans="1:10" ht="28.5" customHeight="1" x14ac:dyDescent="0.15">
      <c r="A54" s="82"/>
      <c r="B54" s="82"/>
      <c r="C54" s="82"/>
      <c r="D54" s="82"/>
      <c r="E54" s="82"/>
      <c r="F54" s="82"/>
      <c r="G54" s="82"/>
      <c r="H54" s="82"/>
      <c r="I54" s="82"/>
      <c r="J54" s="82"/>
    </row>
    <row r="55" spans="1:10" ht="28.5" customHeight="1" x14ac:dyDescent="0.15">
      <c r="A55" s="82"/>
      <c r="B55" s="82"/>
      <c r="C55" s="82"/>
      <c r="D55" s="82"/>
      <c r="E55" s="82"/>
      <c r="F55" s="82"/>
      <c r="G55" s="82"/>
      <c r="H55" s="82"/>
      <c r="I55" s="82"/>
      <c r="J55" s="82"/>
    </row>
    <row r="56" spans="1:10" ht="28.5" customHeight="1" x14ac:dyDescent="0.15">
      <c r="A56" s="82"/>
      <c r="B56" s="82"/>
      <c r="C56" s="82"/>
      <c r="D56" s="82"/>
      <c r="E56" s="82"/>
      <c r="F56" s="82"/>
      <c r="G56" s="82"/>
      <c r="H56" s="82"/>
      <c r="I56" s="82"/>
      <c r="J56" s="82"/>
    </row>
    <row r="57" spans="1:10" ht="28.5" customHeight="1" x14ac:dyDescent="0.15">
      <c r="A57" s="14"/>
      <c r="B57" s="14"/>
      <c r="C57" s="14"/>
      <c r="D57" s="14"/>
      <c r="E57" s="14"/>
      <c r="F57" s="14"/>
      <c r="G57" s="14"/>
      <c r="H57" s="14"/>
      <c r="I57" s="14"/>
    </row>
    <row r="58" spans="1:10" ht="28.5" customHeight="1" x14ac:dyDescent="0.15">
      <c r="A58" s="83"/>
      <c r="B58" s="83"/>
      <c r="C58" s="83"/>
      <c r="D58" s="83"/>
      <c r="E58" s="83"/>
      <c r="F58" s="83"/>
      <c r="G58" s="83"/>
      <c r="H58" s="83"/>
      <c r="I58" s="83"/>
      <c r="J58" s="83"/>
    </row>
    <row r="59" spans="1:10" ht="28.5" customHeight="1" x14ac:dyDescent="0.15">
      <c r="A59" s="83"/>
      <c r="B59" s="83"/>
      <c r="C59" s="83"/>
      <c r="D59" s="83"/>
      <c r="E59" s="83"/>
      <c r="F59" s="83"/>
      <c r="G59" s="83"/>
      <c r="H59" s="83"/>
      <c r="I59" s="83"/>
      <c r="J59" s="83"/>
    </row>
    <row r="60" spans="1:10" ht="28.5" customHeight="1" x14ac:dyDescent="0.15">
      <c r="A60" s="83"/>
      <c r="B60" s="83"/>
      <c r="C60" s="83"/>
      <c r="D60" s="83"/>
      <c r="E60" s="83"/>
      <c r="F60" s="83"/>
      <c r="G60" s="83"/>
      <c r="H60" s="83"/>
      <c r="I60" s="83"/>
      <c r="J60" s="83"/>
    </row>
    <row r="61" spans="1:10" ht="28.5" customHeight="1" x14ac:dyDescent="0.15">
      <c r="A61" s="83"/>
      <c r="B61" s="83"/>
      <c r="C61" s="83"/>
      <c r="D61" s="83"/>
      <c r="E61" s="83"/>
      <c r="F61" s="83"/>
      <c r="G61" s="83"/>
      <c r="H61" s="83"/>
      <c r="I61" s="83"/>
      <c r="J61" s="83"/>
    </row>
    <row r="62" spans="1:10" ht="28.5" customHeight="1" x14ac:dyDescent="0.15">
      <c r="A62" s="83"/>
      <c r="B62" s="83"/>
      <c r="C62" s="83"/>
      <c r="D62" s="83"/>
      <c r="E62" s="83"/>
      <c r="F62" s="83"/>
      <c r="G62" s="83"/>
      <c r="H62" s="83"/>
      <c r="I62" s="83"/>
      <c r="J62" s="83"/>
    </row>
    <row r="63" spans="1:10" ht="28.5" customHeight="1" x14ac:dyDescent="0.15">
      <c r="A63" s="83"/>
      <c r="B63" s="83"/>
      <c r="C63" s="83"/>
      <c r="D63" s="83"/>
      <c r="E63" s="83"/>
      <c r="F63" s="83"/>
      <c r="G63" s="83"/>
      <c r="H63" s="83"/>
      <c r="I63" s="83"/>
      <c r="J63" s="83"/>
    </row>
  </sheetData>
  <mergeCells count="93">
    <mergeCell ref="B1:I1"/>
    <mergeCell ref="F2:I2"/>
    <mergeCell ref="B3:C3"/>
    <mergeCell ref="F3:G3"/>
    <mergeCell ref="B4:C4"/>
    <mergeCell ref="F4:G4"/>
    <mergeCell ref="B5:C5"/>
    <mergeCell ref="F5:G5"/>
    <mergeCell ref="B12:C12"/>
    <mergeCell ref="F12:G12"/>
    <mergeCell ref="T12:U12"/>
    <mergeCell ref="D6:D7"/>
    <mergeCell ref="D8:D9"/>
    <mergeCell ref="D10:D11"/>
    <mergeCell ref="E8:E9"/>
    <mergeCell ref="E10:E11"/>
    <mergeCell ref="H6:H7"/>
    <mergeCell ref="H8:H9"/>
    <mergeCell ref="H10:H11"/>
    <mergeCell ref="I6:I7"/>
    <mergeCell ref="I10:I11"/>
    <mergeCell ref="T9:U11"/>
    <mergeCell ref="B19:C19"/>
    <mergeCell ref="F19:G19"/>
    <mergeCell ref="B25:I25"/>
    <mergeCell ref="H26:I26"/>
    <mergeCell ref="B27:C27"/>
    <mergeCell ref="F27:G27"/>
    <mergeCell ref="B20:C21"/>
    <mergeCell ref="F20:G21"/>
    <mergeCell ref="E20:E21"/>
    <mergeCell ref="E22:E23"/>
    <mergeCell ref="D34:D35"/>
    <mergeCell ref="D36:D37"/>
    <mergeCell ref="D13:D14"/>
    <mergeCell ref="D15:D16"/>
    <mergeCell ref="D17:D18"/>
    <mergeCell ref="D20:D21"/>
    <mergeCell ref="D22:D23"/>
    <mergeCell ref="D28:D29"/>
    <mergeCell ref="D30:D31"/>
    <mergeCell ref="D32:D33"/>
    <mergeCell ref="E28:E29"/>
    <mergeCell ref="E30:E31"/>
    <mergeCell ref="E32:E33"/>
    <mergeCell ref="E34:E35"/>
    <mergeCell ref="E36:E37"/>
    <mergeCell ref="H13:H14"/>
    <mergeCell ref="H15:H16"/>
    <mergeCell ref="H17:H18"/>
    <mergeCell ref="H20:H21"/>
    <mergeCell ref="H22:H23"/>
    <mergeCell ref="H28:H29"/>
    <mergeCell ref="H30:H31"/>
    <mergeCell ref="H32:H33"/>
    <mergeCell ref="H34:H35"/>
    <mergeCell ref="H36:H37"/>
    <mergeCell ref="I17:I18"/>
    <mergeCell ref="I28:I29"/>
    <mergeCell ref="I30:I31"/>
    <mergeCell ref="I32:I33"/>
    <mergeCell ref="I34:I35"/>
    <mergeCell ref="I36:I37"/>
    <mergeCell ref="V9:V11"/>
    <mergeCell ref="A46:J56"/>
    <mergeCell ref="A58:J63"/>
    <mergeCell ref="B36:C37"/>
    <mergeCell ref="F36:G37"/>
    <mergeCell ref="B32:C33"/>
    <mergeCell ref="F32:G33"/>
    <mergeCell ref="B34:C35"/>
    <mergeCell ref="F34:G35"/>
    <mergeCell ref="B30:C31"/>
    <mergeCell ref="F30:G31"/>
    <mergeCell ref="B28:C29"/>
    <mergeCell ref="F28:G29"/>
    <mergeCell ref="B22:C23"/>
    <mergeCell ref="F22:G23"/>
    <mergeCell ref="B17:C18"/>
    <mergeCell ref="F17:G18"/>
    <mergeCell ref="B15:C16"/>
    <mergeCell ref="F15:G16"/>
    <mergeCell ref="B13:C14"/>
    <mergeCell ref="F13:G14"/>
    <mergeCell ref="E13:E14"/>
    <mergeCell ref="E15:E16"/>
    <mergeCell ref="E17:E18"/>
    <mergeCell ref="B10:C11"/>
    <mergeCell ref="F10:G11"/>
    <mergeCell ref="B8:C9"/>
    <mergeCell ref="F8:G9"/>
    <mergeCell ref="B6:C7"/>
    <mergeCell ref="F6:G7"/>
  </mergeCells>
  <phoneticPr fontId="9"/>
  <pageMargins left="0.70763888888888904" right="0.62916666666666698" top="0.51180555555555596" bottom="0" header="0.31388888888888899" footer="0.51180555555555596"/>
  <pageSetup paperSize="9" scale="73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T50"/>
  <sheetViews>
    <sheetView workbookViewId="0">
      <selection activeCell="J8" sqref="J8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7" style="3" customWidth="1"/>
    <col min="5" max="6" width="13.125" style="2" customWidth="1"/>
    <col min="7" max="7" width="17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161" t="s">
        <v>51</v>
      </c>
      <c r="C1" s="161"/>
      <c r="D1" s="161"/>
      <c r="E1" s="161"/>
      <c r="F1" s="161"/>
      <c r="G1" s="161"/>
      <c r="J1" s="13"/>
      <c r="K1" s="13"/>
      <c r="L1" s="13"/>
      <c r="M1" s="13"/>
      <c r="N1" s="13"/>
    </row>
    <row r="2" spans="2:20" s="1" customFormat="1" ht="45.75" customHeight="1" x14ac:dyDescent="0.45">
      <c r="B2" s="162" t="s">
        <v>52</v>
      </c>
      <c r="C2" s="162"/>
      <c r="D2" s="3"/>
      <c r="E2" s="154" t="s">
        <v>2</v>
      </c>
      <c r="F2" s="155"/>
      <c r="G2" s="155"/>
    </row>
    <row r="3" spans="2:20" s="1" customFormat="1" ht="45.75" customHeight="1" x14ac:dyDescent="0.15">
      <c r="B3" s="140" t="s">
        <v>3</v>
      </c>
      <c r="C3" s="140"/>
      <c r="D3" s="4" t="s">
        <v>53</v>
      </c>
      <c r="E3" s="141" t="s">
        <v>6</v>
      </c>
      <c r="F3" s="140"/>
      <c r="G3" s="5" t="s">
        <v>53</v>
      </c>
      <c r="H3" s="2"/>
    </row>
    <row r="4" spans="2:20" s="1" customFormat="1" ht="51.75" customHeight="1" x14ac:dyDescent="0.15">
      <c r="B4" s="156" t="s">
        <v>9</v>
      </c>
      <c r="C4" s="156"/>
      <c r="D4" s="6">
        <v>213759</v>
      </c>
      <c r="E4" s="157" t="s">
        <v>10</v>
      </c>
      <c r="F4" s="158"/>
      <c r="G4" s="6">
        <v>136000</v>
      </c>
      <c r="H4" s="2"/>
    </row>
    <row r="5" spans="2:20" s="1" customFormat="1" ht="51.75" customHeight="1" x14ac:dyDescent="0.15">
      <c r="B5" s="147" t="s">
        <v>54</v>
      </c>
      <c r="C5" s="148"/>
      <c r="D5" s="7">
        <v>1276800</v>
      </c>
      <c r="E5" s="136" t="s">
        <v>14</v>
      </c>
      <c r="F5" s="137"/>
      <c r="G5" s="7">
        <v>0</v>
      </c>
      <c r="H5" s="2"/>
    </row>
    <row r="6" spans="2:20" s="1" customFormat="1" ht="25.5" customHeight="1" x14ac:dyDescent="0.15">
      <c r="B6" s="54" t="s">
        <v>17</v>
      </c>
      <c r="C6" s="55"/>
      <c r="D6" s="159">
        <v>970115</v>
      </c>
      <c r="E6" s="60" t="s">
        <v>18</v>
      </c>
      <c r="F6" s="61"/>
      <c r="G6" s="110">
        <v>212271</v>
      </c>
      <c r="H6" s="2"/>
    </row>
    <row r="7" spans="2:20" s="1" customFormat="1" ht="25.5" customHeight="1" x14ac:dyDescent="0.15">
      <c r="B7" s="56"/>
      <c r="C7" s="57"/>
      <c r="D7" s="160"/>
      <c r="E7" s="62"/>
      <c r="F7" s="63"/>
      <c r="G7" s="111"/>
      <c r="H7" s="2"/>
    </row>
    <row r="8" spans="2:20" s="1" customFormat="1" ht="25.5" customHeight="1" x14ac:dyDescent="0.15">
      <c r="B8" s="54" t="s">
        <v>22</v>
      </c>
      <c r="C8" s="55"/>
      <c r="D8" s="124">
        <v>5970</v>
      </c>
      <c r="E8" s="58" t="s">
        <v>23</v>
      </c>
      <c r="F8" s="55"/>
      <c r="G8" s="8">
        <v>112301</v>
      </c>
      <c r="H8" s="2"/>
    </row>
    <row r="9" spans="2:20" s="1" customFormat="1" ht="25.5" customHeight="1" x14ac:dyDescent="0.15">
      <c r="B9" s="56"/>
      <c r="C9" s="57"/>
      <c r="D9" s="125"/>
      <c r="E9" s="59"/>
      <c r="F9" s="57"/>
      <c r="G9" s="6">
        <v>142271</v>
      </c>
      <c r="H9" s="2"/>
      <c r="R9" s="153"/>
      <c r="S9" s="153"/>
      <c r="T9" s="81"/>
    </row>
    <row r="10" spans="2:20" s="1" customFormat="1" ht="25.5" customHeight="1" x14ac:dyDescent="0.15">
      <c r="B10" s="54" t="s">
        <v>26</v>
      </c>
      <c r="C10" s="55"/>
      <c r="D10" s="124">
        <v>2</v>
      </c>
      <c r="E10" s="58" t="s">
        <v>27</v>
      </c>
      <c r="F10" s="55"/>
      <c r="G10" s="112">
        <v>459500</v>
      </c>
      <c r="H10" s="2"/>
      <c r="R10" s="153"/>
      <c r="S10" s="153"/>
      <c r="T10" s="81"/>
    </row>
    <row r="11" spans="2:20" s="1" customFormat="1" ht="26.25" customHeight="1" x14ac:dyDescent="0.15">
      <c r="B11" s="56"/>
      <c r="C11" s="57"/>
      <c r="D11" s="125"/>
      <c r="E11" s="59"/>
      <c r="F11" s="57"/>
      <c r="G11" s="113"/>
      <c r="H11" s="2"/>
      <c r="R11" s="153"/>
      <c r="S11" s="153"/>
      <c r="T11" s="81"/>
    </row>
    <row r="12" spans="2:20" s="1" customFormat="1" ht="51" customHeight="1" x14ac:dyDescent="0.15">
      <c r="B12" s="149" t="s">
        <v>28</v>
      </c>
      <c r="C12" s="93"/>
      <c r="D12" s="9">
        <v>338007</v>
      </c>
      <c r="E12" s="136" t="s">
        <v>29</v>
      </c>
      <c r="F12" s="137"/>
      <c r="G12" s="7">
        <v>55051</v>
      </c>
      <c r="H12" s="2"/>
      <c r="R12" s="150"/>
      <c r="S12" s="150"/>
      <c r="T12" s="19"/>
    </row>
    <row r="13" spans="2:20" s="1" customFormat="1" ht="25.5" customHeight="1" x14ac:dyDescent="0.15">
      <c r="B13" s="71"/>
      <c r="C13" s="72"/>
      <c r="D13" s="75"/>
      <c r="E13" s="70" t="s">
        <v>31</v>
      </c>
      <c r="F13" s="55"/>
      <c r="G13" s="8">
        <v>282947</v>
      </c>
      <c r="H13" s="2"/>
    </row>
    <row r="14" spans="2:20" s="1" customFormat="1" ht="25.5" customHeight="1" x14ac:dyDescent="0.15">
      <c r="B14" s="73"/>
      <c r="C14" s="74"/>
      <c r="D14" s="76"/>
      <c r="E14" s="69"/>
      <c r="F14" s="57"/>
      <c r="G14" s="6">
        <v>333746</v>
      </c>
      <c r="H14" s="2"/>
    </row>
    <row r="15" spans="2:20" s="1" customFormat="1" ht="25.5" customHeight="1" x14ac:dyDescent="0.15">
      <c r="B15" s="64"/>
      <c r="C15" s="65"/>
      <c r="D15" s="77"/>
      <c r="E15" s="70" t="s">
        <v>33</v>
      </c>
      <c r="F15" s="55"/>
      <c r="G15" s="8">
        <v>762412</v>
      </c>
      <c r="H15" s="2"/>
    </row>
    <row r="16" spans="2:20" s="1" customFormat="1" ht="25.5" customHeight="1" x14ac:dyDescent="0.15">
      <c r="B16" s="66"/>
      <c r="C16" s="67"/>
      <c r="D16" s="78"/>
      <c r="E16" s="69"/>
      <c r="F16" s="57"/>
      <c r="G16" s="6">
        <v>779400</v>
      </c>
      <c r="H16" s="2"/>
    </row>
    <row r="17" spans="1:11" s="1" customFormat="1" ht="25.5" customHeight="1" x14ac:dyDescent="0.15">
      <c r="B17" s="64"/>
      <c r="C17" s="65"/>
      <c r="D17" s="77"/>
      <c r="E17" s="68" t="s">
        <v>35</v>
      </c>
      <c r="F17" s="55"/>
      <c r="G17" s="110">
        <v>26410</v>
      </c>
      <c r="H17" s="2"/>
    </row>
    <row r="18" spans="1:11" s="1" customFormat="1" ht="25.5" customHeight="1" x14ac:dyDescent="0.15">
      <c r="B18" s="66"/>
      <c r="C18" s="67"/>
      <c r="D18" s="78"/>
      <c r="E18" s="69"/>
      <c r="F18" s="57"/>
      <c r="G18" s="111"/>
      <c r="H18" s="2"/>
    </row>
    <row r="19" spans="1:11" s="1" customFormat="1" ht="51" customHeight="1" x14ac:dyDescent="0.15">
      <c r="B19" s="135"/>
      <c r="C19" s="135"/>
      <c r="D19" s="10"/>
      <c r="E19" s="136" t="s">
        <v>36</v>
      </c>
      <c r="F19" s="137"/>
      <c r="G19" s="7">
        <v>47520</v>
      </c>
      <c r="H19" s="2"/>
    </row>
    <row r="20" spans="1:11" s="1" customFormat="1" ht="25.5" customHeight="1" x14ac:dyDescent="0.15">
      <c r="B20" s="64"/>
      <c r="C20" s="65"/>
      <c r="D20" s="77"/>
      <c r="E20" s="70" t="s">
        <v>37</v>
      </c>
      <c r="F20" s="55"/>
      <c r="G20" s="8">
        <f>D22-K20</f>
        <v>710241</v>
      </c>
      <c r="H20" s="2"/>
      <c r="J20" s="16" t="s">
        <v>55</v>
      </c>
      <c r="K20" s="17">
        <f>G4+G5+G6+G8+G10+G12+G13+G15+G17+G19</f>
        <v>2094412</v>
      </c>
    </row>
    <row r="21" spans="1:11" s="1" customFormat="1" ht="25.5" customHeight="1" x14ac:dyDescent="0.15">
      <c r="B21" s="142"/>
      <c r="C21" s="143"/>
      <c r="D21" s="134"/>
      <c r="E21" s="144"/>
      <c r="F21" s="145"/>
      <c r="G21" s="11">
        <f>D22-K21</f>
        <v>612484</v>
      </c>
      <c r="H21" s="2"/>
      <c r="J21" s="16" t="s">
        <v>39</v>
      </c>
      <c r="K21" s="18">
        <f>G4+G5+G6+G9+G10+G12+G14+G16+G17+G19</f>
        <v>2192169</v>
      </c>
    </row>
    <row r="22" spans="1:11" s="1" customFormat="1" ht="26.25" customHeight="1" x14ac:dyDescent="0.15">
      <c r="B22" s="102" t="s">
        <v>40</v>
      </c>
      <c r="C22" s="103"/>
      <c r="D22" s="146">
        <f>D4+D5+D6+D8+D10+D12</f>
        <v>2804653</v>
      </c>
      <c r="E22" s="106" t="s">
        <v>41</v>
      </c>
      <c r="F22" s="107"/>
      <c r="G22" s="27">
        <f>G4+G5+G6+G8+G10+G12+G13+G15+G17+G19+G20</f>
        <v>2804653</v>
      </c>
      <c r="H22" s="2"/>
    </row>
    <row r="23" spans="1:11" s="1" customFormat="1" ht="26.25" customHeight="1" x14ac:dyDescent="0.15">
      <c r="B23" s="104"/>
      <c r="C23" s="105"/>
      <c r="D23" s="125"/>
      <c r="E23" s="108"/>
      <c r="F23" s="109"/>
      <c r="G23" s="6">
        <f>G4+G5+G6+G9+G10+G12+G14+G16+G17+G19+G21</f>
        <v>2804653</v>
      </c>
      <c r="H23" s="2"/>
    </row>
    <row r="24" spans="1:11" s="1" customFormat="1" ht="39" customHeight="1" x14ac:dyDescent="0.15">
      <c r="D24" s="12"/>
      <c r="E24" s="24"/>
      <c r="G24" s="28"/>
      <c r="H24" s="2"/>
    </row>
    <row r="25" spans="1:11" s="1" customFormat="1" ht="18.75" customHeight="1" x14ac:dyDescent="0.15">
      <c r="D25" s="12"/>
      <c r="H25" s="2"/>
    </row>
    <row r="26" spans="1:11" s="1" customFormat="1" ht="18.75" customHeight="1" x14ac:dyDescent="0.15">
      <c r="D26" s="3"/>
      <c r="H26" s="2"/>
    </row>
    <row r="27" spans="1:11" s="1" customFormat="1" ht="18.75" customHeight="1" x14ac:dyDescent="0.15">
      <c r="D27" s="3"/>
    </row>
    <row r="28" spans="1:11" ht="18.75" customHeight="1" x14ac:dyDescent="0.15"/>
    <row r="29" spans="1:11" ht="18.75" customHeight="1" x14ac:dyDescent="0.15"/>
    <row r="30" spans="1:11" ht="18.75" customHeight="1" x14ac:dyDescent="0.15"/>
    <row r="31" spans="1:11" ht="18.75" customHeight="1" x14ac:dyDescent="0.15"/>
    <row r="32" spans="1:11" ht="28.5" customHeight="1" x14ac:dyDescent="0.15">
      <c r="A32" s="13"/>
    </row>
    <row r="33" spans="1:8" ht="28.5" customHeight="1" x14ac:dyDescent="0.15">
      <c r="A33" s="82"/>
      <c r="B33" s="82"/>
      <c r="C33" s="82"/>
      <c r="D33" s="82"/>
      <c r="E33" s="82"/>
      <c r="F33" s="82"/>
      <c r="G33" s="82"/>
      <c r="H33" s="82"/>
    </row>
    <row r="34" spans="1:8" ht="28.5" customHeight="1" x14ac:dyDescent="0.15">
      <c r="A34" s="82"/>
      <c r="B34" s="82"/>
      <c r="C34" s="82"/>
      <c r="D34" s="82"/>
      <c r="E34" s="82"/>
      <c r="F34" s="82"/>
      <c r="G34" s="82"/>
      <c r="H34" s="82"/>
    </row>
    <row r="35" spans="1:8" ht="28.5" customHeight="1" x14ac:dyDescent="0.15">
      <c r="A35" s="82"/>
      <c r="B35" s="82"/>
      <c r="C35" s="82"/>
      <c r="D35" s="82"/>
      <c r="E35" s="82"/>
      <c r="F35" s="82"/>
      <c r="G35" s="82"/>
      <c r="H35" s="82"/>
    </row>
    <row r="36" spans="1:8" ht="28.5" customHeight="1" x14ac:dyDescent="0.15">
      <c r="A36" s="82"/>
      <c r="B36" s="82"/>
      <c r="C36" s="82"/>
      <c r="D36" s="82"/>
      <c r="E36" s="82"/>
      <c r="F36" s="82"/>
      <c r="G36" s="82"/>
      <c r="H36" s="82"/>
    </row>
    <row r="37" spans="1:8" ht="28.5" customHeight="1" x14ac:dyDescent="0.15">
      <c r="A37" s="82"/>
      <c r="B37" s="82"/>
      <c r="C37" s="82"/>
      <c r="D37" s="82"/>
      <c r="E37" s="82"/>
      <c r="F37" s="82"/>
      <c r="G37" s="82"/>
      <c r="H37" s="82"/>
    </row>
    <row r="38" spans="1:8" ht="28.5" customHeight="1" x14ac:dyDescent="0.15">
      <c r="A38" s="82"/>
      <c r="B38" s="82"/>
      <c r="C38" s="82"/>
      <c r="D38" s="82"/>
      <c r="E38" s="82"/>
      <c r="F38" s="82"/>
      <c r="G38" s="82"/>
      <c r="H38" s="82"/>
    </row>
    <row r="39" spans="1:8" ht="28.5" customHeight="1" x14ac:dyDescent="0.15">
      <c r="A39" s="82"/>
      <c r="B39" s="82"/>
      <c r="C39" s="82"/>
      <c r="D39" s="82"/>
      <c r="E39" s="82"/>
      <c r="F39" s="82"/>
      <c r="G39" s="82"/>
      <c r="H39" s="82"/>
    </row>
    <row r="40" spans="1:8" ht="28.5" customHeight="1" x14ac:dyDescent="0.15">
      <c r="A40" s="82"/>
      <c r="B40" s="82"/>
      <c r="C40" s="82"/>
      <c r="D40" s="82"/>
      <c r="E40" s="82"/>
      <c r="F40" s="82"/>
      <c r="G40" s="82"/>
      <c r="H40" s="82"/>
    </row>
    <row r="41" spans="1:8" ht="28.5" customHeight="1" x14ac:dyDescent="0.15">
      <c r="A41" s="82"/>
      <c r="B41" s="82"/>
      <c r="C41" s="82"/>
      <c r="D41" s="82"/>
      <c r="E41" s="82"/>
      <c r="F41" s="82"/>
      <c r="G41" s="82"/>
      <c r="H41" s="82"/>
    </row>
    <row r="42" spans="1:8" ht="28.5" customHeight="1" x14ac:dyDescent="0.15">
      <c r="A42" s="82"/>
      <c r="B42" s="82"/>
      <c r="C42" s="82"/>
      <c r="D42" s="82"/>
      <c r="E42" s="82"/>
      <c r="F42" s="82"/>
      <c r="G42" s="82"/>
      <c r="H42" s="82"/>
    </row>
    <row r="43" spans="1:8" ht="28.5" customHeight="1" x14ac:dyDescent="0.15">
      <c r="A43" s="82"/>
      <c r="B43" s="82"/>
      <c r="C43" s="82"/>
      <c r="D43" s="82"/>
      <c r="E43" s="82"/>
      <c r="F43" s="82"/>
      <c r="G43" s="82"/>
      <c r="H43" s="82"/>
    </row>
    <row r="44" spans="1:8" ht="28.5" customHeight="1" x14ac:dyDescent="0.15">
      <c r="A44" s="14"/>
      <c r="B44" s="14"/>
      <c r="C44" s="14"/>
      <c r="D44" s="14"/>
      <c r="E44" s="14"/>
      <c r="F44" s="14"/>
      <c r="G44" s="14"/>
    </row>
    <row r="45" spans="1:8" ht="28.5" customHeight="1" x14ac:dyDescent="0.15">
      <c r="A45" s="83"/>
      <c r="B45" s="83"/>
      <c r="C45" s="83"/>
      <c r="D45" s="83"/>
      <c r="E45" s="83"/>
      <c r="F45" s="83"/>
      <c r="G45" s="83"/>
      <c r="H45" s="83"/>
    </row>
    <row r="46" spans="1:8" ht="28.5" customHeight="1" x14ac:dyDescent="0.15">
      <c r="A46" s="83"/>
      <c r="B46" s="83"/>
      <c r="C46" s="83"/>
      <c r="D46" s="83"/>
      <c r="E46" s="83"/>
      <c r="F46" s="83"/>
      <c r="G46" s="83"/>
      <c r="H46" s="83"/>
    </row>
    <row r="47" spans="1:8" ht="28.5" customHeight="1" x14ac:dyDescent="0.15">
      <c r="A47" s="83"/>
      <c r="B47" s="83"/>
      <c r="C47" s="83"/>
      <c r="D47" s="83"/>
      <c r="E47" s="83"/>
      <c r="F47" s="83"/>
      <c r="G47" s="83"/>
      <c r="H47" s="83"/>
    </row>
    <row r="48" spans="1:8" ht="28.5" customHeight="1" x14ac:dyDescent="0.15">
      <c r="A48" s="83"/>
      <c r="B48" s="83"/>
      <c r="C48" s="83"/>
      <c r="D48" s="83"/>
      <c r="E48" s="83"/>
      <c r="F48" s="83"/>
      <c r="G48" s="83"/>
      <c r="H48" s="83"/>
    </row>
    <row r="49" spans="1:8" ht="28.5" customHeight="1" x14ac:dyDescent="0.15">
      <c r="A49" s="83"/>
      <c r="B49" s="83"/>
      <c r="C49" s="83"/>
      <c r="D49" s="83"/>
      <c r="E49" s="83"/>
      <c r="F49" s="83"/>
      <c r="G49" s="83"/>
      <c r="H49" s="83"/>
    </row>
    <row r="50" spans="1:8" ht="28.5" customHeight="1" x14ac:dyDescent="0.15">
      <c r="A50" s="83"/>
      <c r="B50" s="83"/>
      <c r="C50" s="83"/>
      <c r="D50" s="83"/>
      <c r="E50" s="83"/>
      <c r="F50" s="83"/>
      <c r="G50" s="83"/>
      <c r="H50" s="83"/>
    </row>
  </sheetData>
  <mergeCells count="45">
    <mergeCell ref="B1:G1"/>
    <mergeCell ref="B2:C2"/>
    <mergeCell ref="E2:G2"/>
    <mergeCell ref="B3:C3"/>
    <mergeCell ref="E3:F3"/>
    <mergeCell ref="B4:C4"/>
    <mergeCell ref="E4:F4"/>
    <mergeCell ref="B5:C5"/>
    <mergeCell ref="E5:F5"/>
    <mergeCell ref="B12:C12"/>
    <mergeCell ref="E12:F12"/>
    <mergeCell ref="R12:S12"/>
    <mergeCell ref="B19:C19"/>
    <mergeCell ref="E19:F19"/>
    <mergeCell ref="D6:D7"/>
    <mergeCell ref="D8:D9"/>
    <mergeCell ref="D10:D11"/>
    <mergeCell ref="D13:D14"/>
    <mergeCell ref="D15:D16"/>
    <mergeCell ref="D17:D18"/>
    <mergeCell ref="B8:C9"/>
    <mergeCell ref="B6:C7"/>
    <mergeCell ref="D20:D21"/>
    <mergeCell ref="D22:D23"/>
    <mergeCell ref="G6:G7"/>
    <mergeCell ref="G10:G11"/>
    <mergeCell ref="G17:G18"/>
    <mergeCell ref="E8:F9"/>
    <mergeCell ref="E6:F7"/>
    <mergeCell ref="T9:T11"/>
    <mergeCell ref="B22:C23"/>
    <mergeCell ref="E22:F23"/>
    <mergeCell ref="A33:H43"/>
    <mergeCell ref="A45:H50"/>
    <mergeCell ref="B20:C21"/>
    <mergeCell ref="E20:F21"/>
    <mergeCell ref="B15:C16"/>
    <mergeCell ref="E15:F16"/>
    <mergeCell ref="B17:C18"/>
    <mergeCell ref="E17:F18"/>
    <mergeCell ref="B13:C14"/>
    <mergeCell ref="E13:F14"/>
    <mergeCell ref="R9:S11"/>
    <mergeCell ref="B10:C11"/>
    <mergeCell ref="E10:F11"/>
  </mergeCells>
  <phoneticPr fontId="9"/>
  <pageMargins left="0.69930555555555596" right="0.62916666666666698" top="0.69930555555555596" bottom="0.75" header="0.31388888888888899" footer="0.51875000000000004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V63"/>
  <sheetViews>
    <sheetView topLeftCell="A5" workbookViewId="0">
      <selection activeCell="M3" sqref="M3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5" style="2" customWidth="1"/>
    <col min="5" max="5" width="17" style="3" customWidth="1"/>
    <col min="6" max="7" width="13.125" style="2" customWidth="1"/>
    <col min="8" max="8" width="15" style="2" customWidth="1"/>
    <col min="9" max="9" width="17" style="2" customWidth="1"/>
    <col min="10" max="10" width="1" style="2" customWidth="1"/>
    <col min="11" max="11" width="3" style="2" customWidth="1"/>
    <col min="12" max="13" width="15.875" style="2" customWidth="1"/>
    <col min="14" max="14" width="13" style="2"/>
    <col min="15" max="15" width="4.375" style="2" customWidth="1"/>
    <col min="16" max="16" width="5" style="2" customWidth="1"/>
    <col min="17" max="19" width="4.125" style="2" customWidth="1"/>
    <col min="20" max="258" width="13" style="2"/>
    <col min="259" max="259" width="2.125" style="2" customWidth="1"/>
    <col min="260" max="265" width="12" style="2" customWidth="1"/>
    <col min="266" max="266" width="6.5" style="2" customWidth="1"/>
    <col min="267" max="514" width="13" style="2"/>
    <col min="515" max="515" width="2.125" style="2" customWidth="1"/>
    <col min="516" max="521" width="12" style="2" customWidth="1"/>
    <col min="522" max="522" width="6.5" style="2" customWidth="1"/>
    <col min="523" max="770" width="13" style="2"/>
    <col min="771" max="771" width="2.125" style="2" customWidth="1"/>
    <col min="772" max="777" width="12" style="2" customWidth="1"/>
    <col min="778" max="778" width="6.5" style="2" customWidth="1"/>
    <col min="779" max="1026" width="13" style="2"/>
    <col min="1027" max="1027" width="2.125" style="2" customWidth="1"/>
    <col min="1028" max="1033" width="12" style="2" customWidth="1"/>
    <col min="1034" max="1034" width="6.5" style="2" customWidth="1"/>
    <col min="1035" max="1282" width="13" style="2"/>
    <col min="1283" max="1283" width="2.125" style="2" customWidth="1"/>
    <col min="1284" max="1289" width="12" style="2" customWidth="1"/>
    <col min="1290" max="1290" width="6.5" style="2" customWidth="1"/>
    <col min="1291" max="1538" width="13" style="2"/>
    <col min="1539" max="1539" width="2.125" style="2" customWidth="1"/>
    <col min="1540" max="1545" width="12" style="2" customWidth="1"/>
    <col min="1546" max="1546" width="6.5" style="2" customWidth="1"/>
    <col min="1547" max="1794" width="13" style="2"/>
    <col min="1795" max="1795" width="2.125" style="2" customWidth="1"/>
    <col min="1796" max="1801" width="12" style="2" customWidth="1"/>
    <col min="1802" max="1802" width="6.5" style="2" customWidth="1"/>
    <col min="1803" max="2050" width="13" style="2"/>
    <col min="2051" max="2051" width="2.125" style="2" customWidth="1"/>
    <col min="2052" max="2057" width="12" style="2" customWidth="1"/>
    <col min="2058" max="2058" width="6.5" style="2" customWidth="1"/>
    <col min="2059" max="2306" width="13" style="2"/>
    <col min="2307" max="2307" width="2.125" style="2" customWidth="1"/>
    <col min="2308" max="2313" width="12" style="2" customWidth="1"/>
    <col min="2314" max="2314" width="6.5" style="2" customWidth="1"/>
    <col min="2315" max="2562" width="13" style="2"/>
    <col min="2563" max="2563" width="2.125" style="2" customWidth="1"/>
    <col min="2564" max="2569" width="12" style="2" customWidth="1"/>
    <col min="2570" max="2570" width="6.5" style="2" customWidth="1"/>
    <col min="2571" max="2818" width="13" style="2"/>
    <col min="2819" max="2819" width="2.125" style="2" customWidth="1"/>
    <col min="2820" max="2825" width="12" style="2" customWidth="1"/>
    <col min="2826" max="2826" width="6.5" style="2" customWidth="1"/>
    <col min="2827" max="3074" width="13" style="2"/>
    <col min="3075" max="3075" width="2.125" style="2" customWidth="1"/>
    <col min="3076" max="3081" width="12" style="2" customWidth="1"/>
    <col min="3082" max="3082" width="6.5" style="2" customWidth="1"/>
    <col min="3083" max="3330" width="13" style="2"/>
    <col min="3331" max="3331" width="2.125" style="2" customWidth="1"/>
    <col min="3332" max="3337" width="12" style="2" customWidth="1"/>
    <col min="3338" max="3338" width="6.5" style="2" customWidth="1"/>
    <col min="3339" max="3586" width="13" style="2"/>
    <col min="3587" max="3587" width="2.125" style="2" customWidth="1"/>
    <col min="3588" max="3593" width="12" style="2" customWidth="1"/>
    <col min="3594" max="3594" width="6.5" style="2" customWidth="1"/>
    <col min="3595" max="3842" width="13" style="2"/>
    <col min="3843" max="3843" width="2.125" style="2" customWidth="1"/>
    <col min="3844" max="3849" width="12" style="2" customWidth="1"/>
    <col min="3850" max="3850" width="6.5" style="2" customWidth="1"/>
    <col min="3851" max="4098" width="13" style="2"/>
    <col min="4099" max="4099" width="2.125" style="2" customWidth="1"/>
    <col min="4100" max="4105" width="12" style="2" customWidth="1"/>
    <col min="4106" max="4106" width="6.5" style="2" customWidth="1"/>
    <col min="4107" max="4354" width="13" style="2"/>
    <col min="4355" max="4355" width="2.125" style="2" customWidth="1"/>
    <col min="4356" max="4361" width="12" style="2" customWidth="1"/>
    <col min="4362" max="4362" width="6.5" style="2" customWidth="1"/>
    <col min="4363" max="4610" width="13" style="2"/>
    <col min="4611" max="4611" width="2.125" style="2" customWidth="1"/>
    <col min="4612" max="4617" width="12" style="2" customWidth="1"/>
    <col min="4618" max="4618" width="6.5" style="2" customWidth="1"/>
    <col min="4619" max="4866" width="13" style="2"/>
    <col min="4867" max="4867" width="2.125" style="2" customWidth="1"/>
    <col min="4868" max="4873" width="12" style="2" customWidth="1"/>
    <col min="4874" max="4874" width="6.5" style="2" customWidth="1"/>
    <col min="4875" max="5122" width="13" style="2"/>
    <col min="5123" max="5123" width="2.125" style="2" customWidth="1"/>
    <col min="5124" max="5129" width="12" style="2" customWidth="1"/>
    <col min="5130" max="5130" width="6.5" style="2" customWidth="1"/>
    <col min="5131" max="5378" width="13" style="2"/>
    <col min="5379" max="5379" width="2.125" style="2" customWidth="1"/>
    <col min="5380" max="5385" width="12" style="2" customWidth="1"/>
    <col min="5386" max="5386" width="6.5" style="2" customWidth="1"/>
    <col min="5387" max="5634" width="13" style="2"/>
    <col min="5635" max="5635" width="2.125" style="2" customWidth="1"/>
    <col min="5636" max="5641" width="12" style="2" customWidth="1"/>
    <col min="5642" max="5642" width="6.5" style="2" customWidth="1"/>
    <col min="5643" max="5890" width="13" style="2"/>
    <col min="5891" max="5891" width="2.125" style="2" customWidth="1"/>
    <col min="5892" max="5897" width="12" style="2" customWidth="1"/>
    <col min="5898" max="5898" width="6.5" style="2" customWidth="1"/>
    <col min="5899" max="6146" width="13" style="2"/>
    <col min="6147" max="6147" width="2.125" style="2" customWidth="1"/>
    <col min="6148" max="6153" width="12" style="2" customWidth="1"/>
    <col min="6154" max="6154" width="6.5" style="2" customWidth="1"/>
    <col min="6155" max="6402" width="13" style="2"/>
    <col min="6403" max="6403" width="2.125" style="2" customWidth="1"/>
    <col min="6404" max="6409" width="12" style="2" customWidth="1"/>
    <col min="6410" max="6410" width="6.5" style="2" customWidth="1"/>
    <col min="6411" max="6658" width="13" style="2"/>
    <col min="6659" max="6659" width="2.125" style="2" customWidth="1"/>
    <col min="6660" max="6665" width="12" style="2" customWidth="1"/>
    <col min="6666" max="6666" width="6.5" style="2" customWidth="1"/>
    <col min="6667" max="6914" width="13" style="2"/>
    <col min="6915" max="6915" width="2.125" style="2" customWidth="1"/>
    <col min="6916" max="6921" width="12" style="2" customWidth="1"/>
    <col min="6922" max="6922" width="6.5" style="2" customWidth="1"/>
    <col min="6923" max="7170" width="13" style="2"/>
    <col min="7171" max="7171" width="2.125" style="2" customWidth="1"/>
    <col min="7172" max="7177" width="12" style="2" customWidth="1"/>
    <col min="7178" max="7178" width="6.5" style="2" customWidth="1"/>
    <col min="7179" max="7426" width="13" style="2"/>
    <col min="7427" max="7427" width="2.125" style="2" customWidth="1"/>
    <col min="7428" max="7433" width="12" style="2" customWidth="1"/>
    <col min="7434" max="7434" width="6.5" style="2" customWidth="1"/>
    <col min="7435" max="7682" width="13" style="2"/>
    <col min="7683" max="7683" width="2.125" style="2" customWidth="1"/>
    <col min="7684" max="7689" width="12" style="2" customWidth="1"/>
    <col min="7690" max="7690" width="6.5" style="2" customWidth="1"/>
    <col min="7691" max="7938" width="13" style="2"/>
    <col min="7939" max="7939" width="2.125" style="2" customWidth="1"/>
    <col min="7940" max="7945" width="12" style="2" customWidth="1"/>
    <col min="7946" max="7946" width="6.5" style="2" customWidth="1"/>
    <col min="7947" max="8194" width="13" style="2"/>
    <col min="8195" max="8195" width="2.125" style="2" customWidth="1"/>
    <col min="8196" max="8201" width="12" style="2" customWidth="1"/>
    <col min="8202" max="8202" width="6.5" style="2" customWidth="1"/>
    <col min="8203" max="8450" width="13" style="2"/>
    <col min="8451" max="8451" width="2.125" style="2" customWidth="1"/>
    <col min="8452" max="8457" width="12" style="2" customWidth="1"/>
    <col min="8458" max="8458" width="6.5" style="2" customWidth="1"/>
    <col min="8459" max="8706" width="13" style="2"/>
    <col min="8707" max="8707" width="2.125" style="2" customWidth="1"/>
    <col min="8708" max="8713" width="12" style="2" customWidth="1"/>
    <col min="8714" max="8714" width="6.5" style="2" customWidth="1"/>
    <col min="8715" max="8962" width="13" style="2"/>
    <col min="8963" max="8963" width="2.125" style="2" customWidth="1"/>
    <col min="8964" max="8969" width="12" style="2" customWidth="1"/>
    <col min="8970" max="8970" width="6.5" style="2" customWidth="1"/>
    <col min="8971" max="9218" width="13" style="2"/>
    <col min="9219" max="9219" width="2.125" style="2" customWidth="1"/>
    <col min="9220" max="9225" width="12" style="2" customWidth="1"/>
    <col min="9226" max="9226" width="6.5" style="2" customWidth="1"/>
    <col min="9227" max="9474" width="13" style="2"/>
    <col min="9475" max="9475" width="2.125" style="2" customWidth="1"/>
    <col min="9476" max="9481" width="12" style="2" customWidth="1"/>
    <col min="9482" max="9482" width="6.5" style="2" customWidth="1"/>
    <col min="9483" max="9730" width="13" style="2"/>
    <col min="9731" max="9731" width="2.125" style="2" customWidth="1"/>
    <col min="9732" max="9737" width="12" style="2" customWidth="1"/>
    <col min="9738" max="9738" width="6.5" style="2" customWidth="1"/>
    <col min="9739" max="9986" width="13" style="2"/>
    <col min="9987" max="9987" width="2.125" style="2" customWidth="1"/>
    <col min="9988" max="9993" width="12" style="2" customWidth="1"/>
    <col min="9994" max="9994" width="6.5" style="2" customWidth="1"/>
    <col min="9995" max="10242" width="13" style="2"/>
    <col min="10243" max="10243" width="2.125" style="2" customWidth="1"/>
    <col min="10244" max="10249" width="12" style="2" customWidth="1"/>
    <col min="10250" max="10250" width="6.5" style="2" customWidth="1"/>
    <col min="10251" max="10498" width="13" style="2"/>
    <col min="10499" max="10499" width="2.125" style="2" customWidth="1"/>
    <col min="10500" max="10505" width="12" style="2" customWidth="1"/>
    <col min="10506" max="10506" width="6.5" style="2" customWidth="1"/>
    <col min="10507" max="10754" width="13" style="2"/>
    <col min="10755" max="10755" width="2.125" style="2" customWidth="1"/>
    <col min="10756" max="10761" width="12" style="2" customWidth="1"/>
    <col min="10762" max="10762" width="6.5" style="2" customWidth="1"/>
    <col min="10763" max="11010" width="13" style="2"/>
    <col min="11011" max="11011" width="2.125" style="2" customWidth="1"/>
    <col min="11012" max="11017" width="12" style="2" customWidth="1"/>
    <col min="11018" max="11018" width="6.5" style="2" customWidth="1"/>
    <col min="11019" max="11266" width="13" style="2"/>
    <col min="11267" max="11267" width="2.125" style="2" customWidth="1"/>
    <col min="11268" max="11273" width="12" style="2" customWidth="1"/>
    <col min="11274" max="11274" width="6.5" style="2" customWidth="1"/>
    <col min="11275" max="11522" width="13" style="2"/>
    <col min="11523" max="11523" width="2.125" style="2" customWidth="1"/>
    <col min="11524" max="11529" width="12" style="2" customWidth="1"/>
    <col min="11530" max="11530" width="6.5" style="2" customWidth="1"/>
    <col min="11531" max="11778" width="13" style="2"/>
    <col min="11779" max="11779" width="2.125" style="2" customWidth="1"/>
    <col min="11780" max="11785" width="12" style="2" customWidth="1"/>
    <col min="11786" max="11786" width="6.5" style="2" customWidth="1"/>
    <col min="11787" max="12034" width="13" style="2"/>
    <col min="12035" max="12035" width="2.125" style="2" customWidth="1"/>
    <col min="12036" max="12041" width="12" style="2" customWidth="1"/>
    <col min="12042" max="12042" width="6.5" style="2" customWidth="1"/>
    <col min="12043" max="12290" width="13" style="2"/>
    <col min="12291" max="12291" width="2.125" style="2" customWidth="1"/>
    <col min="12292" max="12297" width="12" style="2" customWidth="1"/>
    <col min="12298" max="12298" width="6.5" style="2" customWidth="1"/>
    <col min="12299" max="12546" width="13" style="2"/>
    <col min="12547" max="12547" width="2.125" style="2" customWidth="1"/>
    <col min="12548" max="12553" width="12" style="2" customWidth="1"/>
    <col min="12554" max="12554" width="6.5" style="2" customWidth="1"/>
    <col min="12555" max="12802" width="13" style="2"/>
    <col min="12803" max="12803" width="2.125" style="2" customWidth="1"/>
    <col min="12804" max="12809" width="12" style="2" customWidth="1"/>
    <col min="12810" max="12810" width="6.5" style="2" customWidth="1"/>
    <col min="12811" max="13058" width="13" style="2"/>
    <col min="13059" max="13059" width="2.125" style="2" customWidth="1"/>
    <col min="13060" max="13065" width="12" style="2" customWidth="1"/>
    <col min="13066" max="13066" width="6.5" style="2" customWidth="1"/>
    <col min="13067" max="13314" width="13" style="2"/>
    <col min="13315" max="13315" width="2.125" style="2" customWidth="1"/>
    <col min="13316" max="13321" width="12" style="2" customWidth="1"/>
    <col min="13322" max="13322" width="6.5" style="2" customWidth="1"/>
    <col min="13323" max="13570" width="13" style="2"/>
    <col min="13571" max="13571" width="2.125" style="2" customWidth="1"/>
    <col min="13572" max="13577" width="12" style="2" customWidth="1"/>
    <col min="13578" max="13578" width="6.5" style="2" customWidth="1"/>
    <col min="13579" max="13826" width="13" style="2"/>
    <col min="13827" max="13827" width="2.125" style="2" customWidth="1"/>
    <col min="13828" max="13833" width="12" style="2" customWidth="1"/>
    <col min="13834" max="13834" width="6.5" style="2" customWidth="1"/>
    <col min="13835" max="14082" width="13" style="2"/>
    <col min="14083" max="14083" width="2.125" style="2" customWidth="1"/>
    <col min="14084" max="14089" width="12" style="2" customWidth="1"/>
    <col min="14090" max="14090" width="6.5" style="2" customWidth="1"/>
    <col min="14091" max="14338" width="13" style="2"/>
    <col min="14339" max="14339" width="2.125" style="2" customWidth="1"/>
    <col min="14340" max="14345" width="12" style="2" customWidth="1"/>
    <col min="14346" max="14346" width="6.5" style="2" customWidth="1"/>
    <col min="14347" max="14594" width="13" style="2"/>
    <col min="14595" max="14595" width="2.125" style="2" customWidth="1"/>
    <col min="14596" max="14601" width="12" style="2" customWidth="1"/>
    <col min="14602" max="14602" width="6.5" style="2" customWidth="1"/>
    <col min="14603" max="14850" width="13" style="2"/>
    <col min="14851" max="14851" width="2.125" style="2" customWidth="1"/>
    <col min="14852" max="14857" width="12" style="2" customWidth="1"/>
    <col min="14858" max="14858" width="6.5" style="2" customWidth="1"/>
    <col min="14859" max="15106" width="13" style="2"/>
    <col min="15107" max="15107" width="2.125" style="2" customWidth="1"/>
    <col min="15108" max="15113" width="12" style="2" customWidth="1"/>
    <col min="15114" max="15114" width="6.5" style="2" customWidth="1"/>
    <col min="15115" max="15362" width="13" style="2"/>
    <col min="15363" max="15363" width="2.125" style="2" customWidth="1"/>
    <col min="15364" max="15369" width="12" style="2" customWidth="1"/>
    <col min="15370" max="15370" width="6.5" style="2" customWidth="1"/>
    <col min="15371" max="15618" width="13" style="2"/>
    <col min="15619" max="15619" width="2.125" style="2" customWidth="1"/>
    <col min="15620" max="15625" width="12" style="2" customWidth="1"/>
    <col min="15626" max="15626" width="6.5" style="2" customWidth="1"/>
    <col min="15627" max="15874" width="13" style="2"/>
    <col min="15875" max="15875" width="2.125" style="2" customWidth="1"/>
    <col min="15876" max="15881" width="12" style="2" customWidth="1"/>
    <col min="15882" max="15882" width="6.5" style="2" customWidth="1"/>
    <col min="15883" max="16130" width="13" style="2"/>
    <col min="16131" max="16131" width="2.125" style="2" customWidth="1"/>
    <col min="16132" max="16137" width="12" style="2" customWidth="1"/>
    <col min="16138" max="16138" width="6.5" style="2" customWidth="1"/>
    <col min="16139" max="16384" width="13" style="2"/>
  </cols>
  <sheetData>
    <row r="1" spans="2:22" ht="41.25" customHeight="1" x14ac:dyDescent="0.15">
      <c r="B1" s="138" t="s">
        <v>56</v>
      </c>
      <c r="C1" s="138"/>
      <c r="D1" s="138"/>
      <c r="E1" s="138"/>
      <c r="F1" s="138"/>
      <c r="G1" s="138"/>
      <c r="H1" s="138"/>
      <c r="I1" s="138"/>
      <c r="L1" s="13"/>
      <c r="M1" s="13"/>
      <c r="N1" s="13"/>
      <c r="O1" s="13"/>
      <c r="P1" s="13"/>
    </row>
    <row r="2" spans="2:22" s="1" customFormat="1" ht="45.75" customHeight="1" x14ac:dyDescent="0.65">
      <c r="B2" s="20" t="s">
        <v>1</v>
      </c>
      <c r="C2" s="20"/>
      <c r="D2" s="21"/>
      <c r="E2" s="3"/>
      <c r="F2" s="154" t="s">
        <v>2</v>
      </c>
      <c r="G2" s="155"/>
      <c r="H2" s="155"/>
      <c r="I2" s="155"/>
    </row>
    <row r="3" spans="2:22" s="1" customFormat="1" ht="45.75" customHeight="1" x14ac:dyDescent="0.15">
      <c r="B3" s="140" t="s">
        <v>3</v>
      </c>
      <c r="C3" s="140"/>
      <c r="D3" s="22" t="s">
        <v>57</v>
      </c>
      <c r="E3" s="4" t="s">
        <v>5</v>
      </c>
      <c r="F3" s="141" t="s">
        <v>6</v>
      </c>
      <c r="G3" s="140"/>
      <c r="H3" s="22" t="s">
        <v>57</v>
      </c>
      <c r="I3" s="5" t="s">
        <v>5</v>
      </c>
      <c r="J3" s="2"/>
    </row>
    <row r="4" spans="2:22" s="1" customFormat="1" ht="51.75" customHeight="1" x14ac:dyDescent="0.15">
      <c r="B4" s="156" t="s">
        <v>9</v>
      </c>
      <c r="C4" s="156"/>
      <c r="D4" s="6">
        <v>239139</v>
      </c>
      <c r="E4" s="6">
        <v>213759</v>
      </c>
      <c r="F4" s="157" t="s">
        <v>10</v>
      </c>
      <c r="G4" s="158"/>
      <c r="H4" s="6">
        <v>166000</v>
      </c>
      <c r="I4" s="6">
        <v>136000</v>
      </c>
      <c r="J4" s="2"/>
      <c r="M4" s="25" t="s">
        <v>58</v>
      </c>
    </row>
    <row r="5" spans="2:22" s="1" customFormat="1" ht="51.75" customHeight="1" x14ac:dyDescent="0.15">
      <c r="B5" s="147" t="s">
        <v>54</v>
      </c>
      <c r="C5" s="148"/>
      <c r="D5" s="23">
        <v>1276800</v>
      </c>
      <c r="E5" s="7">
        <v>1276800</v>
      </c>
      <c r="F5" s="136" t="s">
        <v>14</v>
      </c>
      <c r="G5" s="137"/>
      <c r="H5" s="7">
        <v>200000</v>
      </c>
      <c r="I5" s="7">
        <v>0</v>
      </c>
      <c r="J5" s="2"/>
      <c r="M5" s="25" t="s">
        <v>59</v>
      </c>
    </row>
    <row r="6" spans="2:22" s="1" customFormat="1" ht="25.5" customHeight="1" x14ac:dyDescent="0.15">
      <c r="B6" s="54" t="s">
        <v>17</v>
      </c>
      <c r="C6" s="55"/>
      <c r="D6" s="151">
        <v>785000</v>
      </c>
      <c r="E6" s="159">
        <v>970115</v>
      </c>
      <c r="F6" s="60" t="s">
        <v>18</v>
      </c>
      <c r="G6" s="61"/>
      <c r="H6" s="110">
        <v>212000</v>
      </c>
      <c r="I6" s="110">
        <v>212271</v>
      </c>
      <c r="J6" s="2"/>
    </row>
    <row r="7" spans="2:22" s="1" customFormat="1" ht="25.5" customHeight="1" x14ac:dyDescent="0.15">
      <c r="B7" s="56"/>
      <c r="C7" s="57"/>
      <c r="D7" s="152"/>
      <c r="E7" s="160"/>
      <c r="F7" s="62"/>
      <c r="G7" s="63"/>
      <c r="H7" s="111"/>
      <c r="I7" s="111"/>
      <c r="J7" s="2"/>
    </row>
    <row r="8" spans="2:22" s="1" customFormat="1" ht="25.5" customHeight="1" x14ac:dyDescent="0.15">
      <c r="B8" s="54" t="s">
        <v>22</v>
      </c>
      <c r="C8" s="55"/>
      <c r="D8" s="112">
        <v>5970</v>
      </c>
      <c r="E8" s="124">
        <v>5970</v>
      </c>
      <c r="F8" s="58" t="s">
        <v>23</v>
      </c>
      <c r="G8" s="55"/>
      <c r="H8" s="110">
        <v>190000</v>
      </c>
      <c r="I8" s="8">
        <v>112301</v>
      </c>
      <c r="J8" s="2"/>
    </row>
    <row r="9" spans="2:22" s="1" customFormat="1" ht="25.5" customHeight="1" x14ac:dyDescent="0.15">
      <c r="B9" s="56"/>
      <c r="C9" s="57"/>
      <c r="D9" s="113"/>
      <c r="E9" s="125"/>
      <c r="F9" s="59"/>
      <c r="G9" s="57"/>
      <c r="H9" s="111"/>
      <c r="I9" s="6">
        <v>142271</v>
      </c>
      <c r="J9" s="2"/>
      <c r="M9" s="25" t="s">
        <v>60</v>
      </c>
      <c r="T9" s="153"/>
      <c r="U9" s="153"/>
      <c r="V9" s="81"/>
    </row>
    <row r="10" spans="2:22" s="1" customFormat="1" ht="25.5" customHeight="1" x14ac:dyDescent="0.15">
      <c r="B10" s="54" t="s">
        <v>26</v>
      </c>
      <c r="C10" s="55"/>
      <c r="D10" s="112">
        <v>11</v>
      </c>
      <c r="E10" s="124">
        <v>2</v>
      </c>
      <c r="F10" s="58" t="s">
        <v>27</v>
      </c>
      <c r="G10" s="55"/>
      <c r="H10" s="112">
        <v>459500</v>
      </c>
      <c r="I10" s="112">
        <v>459500</v>
      </c>
      <c r="J10" s="2"/>
      <c r="T10" s="153"/>
      <c r="U10" s="153"/>
      <c r="V10" s="81"/>
    </row>
    <row r="11" spans="2:22" s="1" customFormat="1" ht="26.25" customHeight="1" x14ac:dyDescent="0.15">
      <c r="B11" s="56"/>
      <c r="C11" s="57"/>
      <c r="D11" s="113"/>
      <c r="E11" s="125"/>
      <c r="F11" s="59"/>
      <c r="G11" s="57"/>
      <c r="H11" s="113"/>
      <c r="I11" s="113"/>
      <c r="J11" s="2"/>
      <c r="T11" s="153"/>
      <c r="U11" s="153"/>
      <c r="V11" s="81"/>
    </row>
    <row r="12" spans="2:22" s="1" customFormat="1" ht="51" customHeight="1" x14ac:dyDescent="0.15">
      <c r="B12" s="149" t="s">
        <v>28</v>
      </c>
      <c r="C12" s="93"/>
      <c r="D12" s="8">
        <v>352710</v>
      </c>
      <c r="E12" s="9">
        <v>338007</v>
      </c>
      <c r="F12" s="136" t="s">
        <v>29</v>
      </c>
      <c r="G12" s="137"/>
      <c r="H12" s="7">
        <v>55051</v>
      </c>
      <c r="I12" s="7">
        <v>55051</v>
      </c>
      <c r="J12" s="2"/>
      <c r="T12" s="150"/>
      <c r="U12" s="150"/>
      <c r="V12" s="19"/>
    </row>
    <row r="13" spans="2:22" s="1" customFormat="1" ht="25.5" customHeight="1" x14ac:dyDescent="0.15">
      <c r="B13" s="71"/>
      <c r="C13" s="72"/>
      <c r="D13" s="132"/>
      <c r="E13" s="75"/>
      <c r="F13" s="70" t="s">
        <v>31</v>
      </c>
      <c r="G13" s="55"/>
      <c r="H13" s="112">
        <v>321000</v>
      </c>
      <c r="I13" s="8">
        <v>282947</v>
      </c>
      <c r="J13" s="2"/>
    </row>
    <row r="14" spans="2:22" s="1" customFormat="1" ht="25.5" customHeight="1" x14ac:dyDescent="0.15">
      <c r="B14" s="73"/>
      <c r="C14" s="74"/>
      <c r="D14" s="133"/>
      <c r="E14" s="76"/>
      <c r="F14" s="69"/>
      <c r="G14" s="57"/>
      <c r="H14" s="113"/>
      <c r="I14" s="6">
        <v>333746</v>
      </c>
      <c r="J14" s="2"/>
      <c r="M14" s="1">
        <v>12746</v>
      </c>
    </row>
    <row r="15" spans="2:22" s="1" customFormat="1" ht="25.5" customHeight="1" x14ac:dyDescent="0.15">
      <c r="B15" s="64"/>
      <c r="C15" s="65"/>
      <c r="D15" s="77"/>
      <c r="E15" s="77"/>
      <c r="F15" s="70" t="s">
        <v>33</v>
      </c>
      <c r="G15" s="55"/>
      <c r="H15" s="112">
        <v>700000</v>
      </c>
      <c r="I15" s="8">
        <v>762412</v>
      </c>
      <c r="J15" s="2"/>
    </row>
    <row r="16" spans="2:22" s="1" customFormat="1" ht="25.5" customHeight="1" x14ac:dyDescent="0.15">
      <c r="B16" s="66"/>
      <c r="C16" s="67"/>
      <c r="D16" s="78"/>
      <c r="E16" s="78"/>
      <c r="F16" s="69"/>
      <c r="G16" s="57"/>
      <c r="H16" s="113"/>
      <c r="I16" s="6">
        <v>779400</v>
      </c>
      <c r="J16" s="2"/>
      <c r="M16" s="1">
        <v>79400</v>
      </c>
    </row>
    <row r="17" spans="2:16" s="1" customFormat="1" ht="25.5" customHeight="1" x14ac:dyDescent="0.15">
      <c r="B17" s="64"/>
      <c r="C17" s="65"/>
      <c r="D17" s="77"/>
      <c r="E17" s="77"/>
      <c r="F17" s="68" t="s">
        <v>35</v>
      </c>
      <c r="G17" s="55"/>
      <c r="H17" s="110">
        <v>26600</v>
      </c>
      <c r="I17" s="110">
        <v>26410</v>
      </c>
      <c r="J17" s="2"/>
    </row>
    <row r="18" spans="2:16" s="1" customFormat="1" ht="25.5" customHeight="1" x14ac:dyDescent="0.15">
      <c r="B18" s="66"/>
      <c r="C18" s="67"/>
      <c r="D18" s="78"/>
      <c r="E18" s="78"/>
      <c r="F18" s="69"/>
      <c r="G18" s="57"/>
      <c r="H18" s="111"/>
      <c r="I18" s="111"/>
      <c r="J18" s="2"/>
    </row>
    <row r="19" spans="2:16" s="1" customFormat="1" ht="51" customHeight="1" x14ac:dyDescent="0.15">
      <c r="B19" s="135"/>
      <c r="C19" s="135"/>
      <c r="D19" s="10"/>
      <c r="E19" s="10"/>
      <c r="F19" s="136" t="s">
        <v>36</v>
      </c>
      <c r="G19" s="137"/>
      <c r="H19" s="7">
        <v>47520</v>
      </c>
      <c r="I19" s="7">
        <v>47520</v>
      </c>
      <c r="J19" s="2"/>
    </row>
    <row r="20" spans="2:16" s="1" customFormat="1" ht="25.5" customHeight="1" x14ac:dyDescent="0.15">
      <c r="B20" s="64"/>
      <c r="C20" s="65"/>
      <c r="D20" s="77"/>
      <c r="E20" s="77"/>
      <c r="F20" s="70" t="s">
        <v>37</v>
      </c>
      <c r="G20" s="55"/>
      <c r="H20" s="112">
        <v>281959</v>
      </c>
      <c r="I20" s="8">
        <f>E22-M20</f>
        <v>710241</v>
      </c>
      <c r="J20" s="2"/>
      <c r="L20" s="16" t="s">
        <v>55</v>
      </c>
      <c r="M20" s="17">
        <f>I4+I5+I6+I8+I10+I12+I13+I15+I17+I19</f>
        <v>2094412</v>
      </c>
    </row>
    <row r="21" spans="2:16" s="1" customFormat="1" ht="25.5" customHeight="1" x14ac:dyDescent="0.15">
      <c r="B21" s="142"/>
      <c r="C21" s="143"/>
      <c r="D21" s="134"/>
      <c r="E21" s="134"/>
      <c r="F21" s="144"/>
      <c r="G21" s="145"/>
      <c r="H21" s="122"/>
      <c r="I21" s="11">
        <f>E22-M21</f>
        <v>612484</v>
      </c>
      <c r="J21" s="2"/>
      <c r="L21" s="16" t="s">
        <v>39</v>
      </c>
      <c r="M21" s="18">
        <f>I4+I5+I6+I9+I10+I12+I14+I16+I17+I19</f>
        <v>2192169</v>
      </c>
    </row>
    <row r="22" spans="2:16" s="1" customFormat="1" ht="26.25" customHeight="1" x14ac:dyDescent="0.15">
      <c r="B22" s="102" t="s">
        <v>40</v>
      </c>
      <c r="C22" s="103"/>
      <c r="D22" s="123">
        <f>D4+D5+D6+D8+D10+D12+D13</f>
        <v>2659630</v>
      </c>
      <c r="E22" s="146">
        <f>E4+E5+E6+E8+E10+E12</f>
        <v>2804653</v>
      </c>
      <c r="F22" s="106" t="s">
        <v>41</v>
      </c>
      <c r="G22" s="107"/>
      <c r="H22" s="123">
        <f>H4+H5+H6+H8+H10+H12+H13+H15+H17+H19+H20</f>
        <v>2659630</v>
      </c>
      <c r="I22" s="27">
        <f>I4+I5+I6+I8+I10+I12+I13+I15+I17+I19+I20</f>
        <v>2804653</v>
      </c>
      <c r="J22" s="2"/>
    </row>
    <row r="23" spans="2:16" s="1" customFormat="1" ht="26.25" customHeight="1" x14ac:dyDescent="0.15">
      <c r="B23" s="104"/>
      <c r="C23" s="105"/>
      <c r="D23" s="117"/>
      <c r="E23" s="125"/>
      <c r="F23" s="108"/>
      <c r="G23" s="109"/>
      <c r="H23" s="117"/>
      <c r="I23" s="6">
        <f>I4+I5+I6+I9+I10+I12+I14+I16+I17+I19+I21</f>
        <v>2804653</v>
      </c>
      <c r="J23" s="2"/>
    </row>
    <row r="24" spans="2:16" s="1" customFormat="1" ht="39" customHeight="1" x14ac:dyDescent="0.15">
      <c r="E24" s="12"/>
      <c r="F24" s="24"/>
      <c r="I24" s="28"/>
      <c r="J24" s="2"/>
    </row>
    <row r="25" spans="2:16" ht="24.6" customHeight="1" x14ac:dyDescent="0.15">
      <c r="B25" s="138"/>
      <c r="C25" s="138"/>
      <c r="D25" s="138"/>
      <c r="E25" s="138"/>
      <c r="F25" s="138"/>
      <c r="G25" s="138"/>
      <c r="H25" s="138"/>
      <c r="I25" s="138"/>
      <c r="L25" s="13"/>
      <c r="M25" s="13"/>
      <c r="N25" s="13"/>
      <c r="O25" s="13"/>
      <c r="P25" s="13"/>
    </row>
    <row r="26" spans="2:16" s="1" customFormat="1" ht="40.9" customHeight="1" x14ac:dyDescent="0.65">
      <c r="B26" s="20" t="s">
        <v>43</v>
      </c>
      <c r="C26" s="20"/>
      <c r="D26" s="21"/>
      <c r="E26" s="3"/>
      <c r="F26" s="46"/>
      <c r="G26" s="46"/>
      <c r="H26" s="139" t="s">
        <v>44</v>
      </c>
      <c r="I26" s="139"/>
    </row>
    <row r="27" spans="2:16" s="1" customFormat="1" ht="45.75" customHeight="1" x14ac:dyDescent="0.15">
      <c r="B27" s="140" t="s">
        <v>3</v>
      </c>
      <c r="C27" s="140"/>
      <c r="D27" s="22" t="s">
        <v>57</v>
      </c>
      <c r="E27" s="4" t="s">
        <v>5</v>
      </c>
      <c r="F27" s="141" t="s">
        <v>6</v>
      </c>
      <c r="G27" s="140"/>
      <c r="H27" s="22" t="s">
        <v>57</v>
      </c>
      <c r="I27" s="5" t="s">
        <v>5</v>
      </c>
      <c r="J27" s="2"/>
    </row>
    <row r="28" spans="2:16" s="1" customFormat="1" ht="26.25" customHeight="1" x14ac:dyDescent="0.15">
      <c r="B28" s="100" t="s">
        <v>9</v>
      </c>
      <c r="C28" s="101"/>
      <c r="D28" s="116">
        <v>542504</v>
      </c>
      <c r="E28" s="112">
        <v>542504</v>
      </c>
      <c r="F28" s="70" t="s">
        <v>45</v>
      </c>
      <c r="G28" s="55"/>
      <c r="H28" s="116">
        <v>2000000</v>
      </c>
      <c r="I28" s="112">
        <v>2000000</v>
      </c>
      <c r="J28" s="2"/>
    </row>
    <row r="29" spans="2:16" s="1" customFormat="1" ht="26.25" customHeight="1" x14ac:dyDescent="0.15">
      <c r="B29" s="73"/>
      <c r="C29" s="74"/>
      <c r="D29" s="117"/>
      <c r="E29" s="113"/>
      <c r="F29" s="69"/>
      <c r="G29" s="57"/>
      <c r="H29" s="117"/>
      <c r="I29" s="113"/>
      <c r="J29" s="2"/>
    </row>
    <row r="30" spans="2:16" s="1" customFormat="1" ht="26.25" customHeight="1" x14ac:dyDescent="0.15">
      <c r="B30" s="71" t="s">
        <v>61</v>
      </c>
      <c r="C30" s="55"/>
      <c r="D30" s="116">
        <v>1810200</v>
      </c>
      <c r="E30" s="124">
        <v>1795500</v>
      </c>
      <c r="F30" s="98" t="s">
        <v>48</v>
      </c>
      <c r="G30" s="99"/>
      <c r="H30" s="118">
        <v>352710</v>
      </c>
      <c r="I30" s="112">
        <v>338007</v>
      </c>
      <c r="J30" s="2"/>
    </row>
    <row r="31" spans="2:16" s="1" customFormat="1" ht="26.25" customHeight="1" x14ac:dyDescent="0.15">
      <c r="B31" s="56"/>
      <c r="C31" s="57"/>
      <c r="D31" s="117"/>
      <c r="E31" s="125"/>
      <c r="F31" s="98"/>
      <c r="G31" s="99"/>
      <c r="H31" s="165"/>
      <c r="I31" s="113"/>
      <c r="J31" s="2"/>
    </row>
    <row r="32" spans="2:16" s="1" customFormat="1" ht="26.25" customHeight="1" x14ac:dyDescent="0.15">
      <c r="B32" s="71" t="s">
        <v>47</v>
      </c>
      <c r="C32" s="55"/>
      <c r="D32" s="116">
        <v>6</v>
      </c>
      <c r="E32" s="124">
        <v>3</v>
      </c>
      <c r="F32" s="92"/>
      <c r="G32" s="93"/>
      <c r="H32" s="118"/>
      <c r="I32" s="113"/>
      <c r="J32" s="2"/>
    </row>
    <row r="33" spans="1:13" s="1" customFormat="1" ht="26.25" customHeight="1" x14ac:dyDescent="0.15">
      <c r="B33" s="56"/>
      <c r="C33" s="57"/>
      <c r="D33" s="117"/>
      <c r="E33" s="125"/>
      <c r="F33" s="92"/>
      <c r="G33" s="93"/>
      <c r="H33" s="118"/>
      <c r="I33" s="114"/>
      <c r="J33" s="2"/>
    </row>
    <row r="34" spans="1:13" s="1" customFormat="1" ht="26.25" customHeight="1" x14ac:dyDescent="0.15">
      <c r="B34" s="94"/>
      <c r="C34" s="95"/>
      <c r="D34" s="130"/>
      <c r="E34" s="126"/>
      <c r="F34" s="94"/>
      <c r="G34" s="95"/>
      <c r="H34" s="119"/>
      <c r="I34" s="115"/>
      <c r="J34" s="2"/>
      <c r="L34" s="48"/>
      <c r="M34" s="47"/>
    </row>
    <row r="35" spans="1:13" s="1" customFormat="1" ht="26.25" customHeight="1" x14ac:dyDescent="0.15">
      <c r="B35" s="96"/>
      <c r="C35" s="97"/>
      <c r="D35" s="131"/>
      <c r="E35" s="127"/>
      <c r="F35" s="96"/>
      <c r="G35" s="97"/>
      <c r="H35" s="120"/>
      <c r="I35" s="79"/>
      <c r="J35" s="2"/>
      <c r="L35" s="48"/>
      <c r="M35" s="47"/>
    </row>
    <row r="36" spans="1:13" s="1" customFormat="1" ht="26.25" customHeight="1" x14ac:dyDescent="0.15">
      <c r="B36" s="84" t="s">
        <v>49</v>
      </c>
      <c r="C36" s="85"/>
      <c r="D36" s="166">
        <f>SUM(D28:D35)</f>
        <v>2352710</v>
      </c>
      <c r="E36" s="146">
        <f>E28+E30+E32</f>
        <v>2338007</v>
      </c>
      <c r="F36" s="164" t="s">
        <v>50</v>
      </c>
      <c r="G36" s="89"/>
      <c r="H36" s="166">
        <f>SUM(H28:H35)</f>
        <v>2352710</v>
      </c>
      <c r="I36" s="163">
        <f>I28+I30</f>
        <v>2338007</v>
      </c>
      <c r="J36" s="2"/>
    </row>
    <row r="37" spans="1:13" s="1" customFormat="1" ht="26.25" customHeight="1" x14ac:dyDescent="0.15">
      <c r="B37" s="86"/>
      <c r="C37" s="87"/>
      <c r="D37" s="121"/>
      <c r="E37" s="125"/>
      <c r="F37" s="90"/>
      <c r="G37" s="91"/>
      <c r="H37" s="121"/>
      <c r="I37" s="113"/>
      <c r="J37" s="2"/>
    </row>
    <row r="38" spans="1:13" s="1" customFormat="1" ht="18.75" customHeight="1" x14ac:dyDescent="0.15">
      <c r="E38" s="12"/>
      <c r="J38" s="2"/>
    </row>
    <row r="39" spans="1:13" s="1" customFormat="1" ht="18.75" customHeight="1" x14ac:dyDescent="0.15">
      <c r="E39" s="3"/>
      <c r="J39" s="2"/>
    </row>
    <row r="40" spans="1:13" s="1" customFormat="1" ht="18.75" customHeight="1" x14ac:dyDescent="0.15">
      <c r="E40" s="3"/>
    </row>
    <row r="41" spans="1:13" ht="18.75" customHeight="1" x14ac:dyDescent="0.15"/>
    <row r="42" spans="1:13" ht="18.75" customHeight="1" x14ac:dyDescent="0.15"/>
    <row r="43" spans="1:13" ht="18.75" customHeight="1" x14ac:dyDescent="0.15"/>
    <row r="44" spans="1:13" ht="18.75" customHeight="1" x14ac:dyDescent="0.15"/>
    <row r="45" spans="1:13" ht="28.5" customHeight="1" x14ac:dyDescent="0.15">
      <c r="A45" s="13"/>
    </row>
    <row r="46" spans="1:13" ht="28.5" customHeight="1" x14ac:dyDescent="0.15">
      <c r="A46" s="82"/>
      <c r="B46" s="82"/>
      <c r="C46" s="82"/>
      <c r="D46" s="82"/>
      <c r="E46" s="82"/>
      <c r="F46" s="82"/>
      <c r="G46" s="82"/>
      <c r="H46" s="82"/>
      <c r="I46" s="82"/>
      <c r="J46" s="82"/>
    </row>
    <row r="47" spans="1:13" ht="28.5" customHeight="1" x14ac:dyDescent="0.15">
      <c r="A47" s="82"/>
      <c r="B47" s="82"/>
      <c r="C47" s="82"/>
      <c r="D47" s="82"/>
      <c r="E47" s="82"/>
      <c r="F47" s="82"/>
      <c r="G47" s="82"/>
      <c r="H47" s="82"/>
      <c r="I47" s="82"/>
      <c r="J47" s="82"/>
    </row>
    <row r="48" spans="1:13" ht="28.5" customHeight="1" x14ac:dyDescent="0.15">
      <c r="A48" s="82"/>
      <c r="B48" s="82"/>
      <c r="C48" s="82"/>
      <c r="D48" s="82"/>
      <c r="E48" s="82"/>
      <c r="F48" s="82"/>
      <c r="G48" s="82"/>
      <c r="H48" s="82"/>
      <c r="I48" s="82"/>
      <c r="J48" s="82"/>
    </row>
    <row r="49" spans="1:10" ht="28.5" customHeight="1" x14ac:dyDescent="0.15">
      <c r="A49" s="82"/>
      <c r="B49" s="82"/>
      <c r="C49" s="82"/>
      <c r="D49" s="82"/>
      <c r="E49" s="82"/>
      <c r="F49" s="82"/>
      <c r="G49" s="82"/>
      <c r="H49" s="82"/>
      <c r="I49" s="82"/>
      <c r="J49" s="82"/>
    </row>
    <row r="50" spans="1:10" ht="28.5" customHeight="1" x14ac:dyDescent="0.15">
      <c r="A50" s="82"/>
      <c r="B50" s="82"/>
      <c r="C50" s="82"/>
      <c r="D50" s="82"/>
      <c r="E50" s="82"/>
      <c r="F50" s="82"/>
      <c r="G50" s="82"/>
      <c r="H50" s="82"/>
      <c r="I50" s="82"/>
      <c r="J50" s="82"/>
    </row>
    <row r="51" spans="1:10" ht="28.5" customHeight="1" x14ac:dyDescent="0.15">
      <c r="A51" s="82"/>
      <c r="B51" s="82"/>
      <c r="C51" s="82"/>
      <c r="D51" s="82"/>
      <c r="E51" s="82"/>
      <c r="F51" s="82"/>
      <c r="G51" s="82"/>
      <c r="H51" s="82"/>
      <c r="I51" s="82"/>
      <c r="J51" s="82"/>
    </row>
    <row r="52" spans="1:10" ht="28.5" customHeight="1" x14ac:dyDescent="0.15">
      <c r="A52" s="82"/>
      <c r="B52" s="82"/>
      <c r="C52" s="82"/>
      <c r="D52" s="82"/>
      <c r="E52" s="82"/>
      <c r="F52" s="82"/>
      <c r="G52" s="82"/>
      <c r="H52" s="82"/>
      <c r="I52" s="82"/>
      <c r="J52" s="82"/>
    </row>
    <row r="53" spans="1:10" ht="28.5" customHeight="1" x14ac:dyDescent="0.15">
      <c r="A53" s="82"/>
      <c r="B53" s="82"/>
      <c r="C53" s="82"/>
      <c r="D53" s="82"/>
      <c r="E53" s="82"/>
      <c r="F53" s="82"/>
      <c r="G53" s="82"/>
      <c r="H53" s="82"/>
      <c r="I53" s="82"/>
      <c r="J53" s="82"/>
    </row>
    <row r="54" spans="1:10" ht="28.5" customHeight="1" x14ac:dyDescent="0.15">
      <c r="A54" s="82"/>
      <c r="B54" s="82"/>
      <c r="C54" s="82"/>
      <c r="D54" s="82"/>
      <c r="E54" s="82"/>
      <c r="F54" s="82"/>
      <c r="G54" s="82"/>
      <c r="H54" s="82"/>
      <c r="I54" s="82"/>
      <c r="J54" s="82"/>
    </row>
    <row r="55" spans="1:10" ht="28.5" customHeight="1" x14ac:dyDescent="0.15">
      <c r="A55" s="82"/>
      <c r="B55" s="82"/>
      <c r="C55" s="82"/>
      <c r="D55" s="82"/>
      <c r="E55" s="82"/>
      <c r="F55" s="82"/>
      <c r="G55" s="82"/>
      <c r="H55" s="82"/>
      <c r="I55" s="82"/>
      <c r="J55" s="82"/>
    </row>
    <row r="56" spans="1:10" ht="28.5" customHeight="1" x14ac:dyDescent="0.15">
      <c r="A56" s="82"/>
      <c r="B56" s="82"/>
      <c r="C56" s="82"/>
      <c r="D56" s="82"/>
      <c r="E56" s="82"/>
      <c r="F56" s="82"/>
      <c r="G56" s="82"/>
      <c r="H56" s="82"/>
      <c r="I56" s="82"/>
      <c r="J56" s="82"/>
    </row>
    <row r="57" spans="1:10" ht="28.5" customHeight="1" x14ac:dyDescent="0.15">
      <c r="A57" s="14"/>
      <c r="B57" s="14"/>
      <c r="C57" s="14"/>
      <c r="D57" s="14"/>
      <c r="E57" s="14"/>
      <c r="F57" s="14"/>
      <c r="G57" s="14"/>
      <c r="H57" s="14"/>
      <c r="I57" s="14"/>
    </row>
    <row r="58" spans="1:10" ht="28.5" customHeight="1" x14ac:dyDescent="0.15">
      <c r="A58" s="83"/>
      <c r="B58" s="83"/>
      <c r="C58" s="83"/>
      <c r="D58" s="83"/>
      <c r="E58" s="83"/>
      <c r="F58" s="83"/>
      <c r="G58" s="83"/>
      <c r="H58" s="83"/>
      <c r="I58" s="83"/>
      <c r="J58" s="83"/>
    </row>
    <row r="59" spans="1:10" ht="28.5" customHeight="1" x14ac:dyDescent="0.15">
      <c r="A59" s="83"/>
      <c r="B59" s="83"/>
      <c r="C59" s="83"/>
      <c r="D59" s="83"/>
      <c r="E59" s="83"/>
      <c r="F59" s="83"/>
      <c r="G59" s="83"/>
      <c r="H59" s="83"/>
      <c r="I59" s="83"/>
      <c r="J59" s="83"/>
    </row>
    <row r="60" spans="1:10" ht="28.5" customHeight="1" x14ac:dyDescent="0.15">
      <c r="A60" s="83"/>
      <c r="B60" s="83"/>
      <c r="C60" s="83"/>
      <c r="D60" s="83"/>
      <c r="E60" s="83"/>
      <c r="F60" s="83"/>
      <c r="G60" s="83"/>
      <c r="H60" s="83"/>
      <c r="I60" s="83"/>
      <c r="J60" s="83"/>
    </row>
    <row r="61" spans="1:10" ht="28.5" customHeight="1" x14ac:dyDescent="0.15">
      <c r="A61" s="83"/>
      <c r="B61" s="83"/>
      <c r="C61" s="83"/>
      <c r="D61" s="83"/>
      <c r="E61" s="83"/>
      <c r="F61" s="83"/>
      <c r="G61" s="83"/>
      <c r="H61" s="83"/>
      <c r="I61" s="83"/>
      <c r="J61" s="83"/>
    </row>
    <row r="62" spans="1:10" ht="28.5" customHeight="1" x14ac:dyDescent="0.15">
      <c r="A62" s="83"/>
      <c r="B62" s="83"/>
      <c r="C62" s="83"/>
      <c r="D62" s="83"/>
      <c r="E62" s="83"/>
      <c r="F62" s="83"/>
      <c r="G62" s="83"/>
      <c r="H62" s="83"/>
      <c r="I62" s="83"/>
      <c r="J62" s="83"/>
    </row>
    <row r="63" spans="1:10" ht="28.5" customHeight="1" x14ac:dyDescent="0.15">
      <c r="A63" s="83"/>
      <c r="B63" s="83"/>
      <c r="C63" s="83"/>
      <c r="D63" s="83"/>
      <c r="E63" s="83"/>
      <c r="F63" s="83"/>
      <c r="G63" s="83"/>
      <c r="H63" s="83"/>
      <c r="I63" s="83"/>
      <c r="J63" s="83"/>
    </row>
  </sheetData>
  <mergeCells count="94">
    <mergeCell ref="B1:I1"/>
    <mergeCell ref="F2:I2"/>
    <mergeCell ref="B3:C3"/>
    <mergeCell ref="F3:G3"/>
    <mergeCell ref="B4:C4"/>
    <mergeCell ref="F4:G4"/>
    <mergeCell ref="B5:C5"/>
    <mergeCell ref="F5:G5"/>
    <mergeCell ref="B12:C12"/>
    <mergeCell ref="F12:G12"/>
    <mergeCell ref="T12:U12"/>
    <mergeCell ref="D6:D7"/>
    <mergeCell ref="D8:D9"/>
    <mergeCell ref="D10:D11"/>
    <mergeCell ref="E6:E7"/>
    <mergeCell ref="E8:E9"/>
    <mergeCell ref="E10:E11"/>
    <mergeCell ref="H6:H7"/>
    <mergeCell ref="H8:H9"/>
    <mergeCell ref="H10:H11"/>
    <mergeCell ref="I6:I7"/>
    <mergeCell ref="I10:I11"/>
    <mergeCell ref="B19:C19"/>
    <mergeCell ref="F19:G19"/>
    <mergeCell ref="B25:I25"/>
    <mergeCell ref="H26:I26"/>
    <mergeCell ref="B27:C27"/>
    <mergeCell ref="F27:G27"/>
    <mergeCell ref="B20:C21"/>
    <mergeCell ref="F20:G21"/>
    <mergeCell ref="E20:E21"/>
    <mergeCell ref="E22:E23"/>
    <mergeCell ref="D34:D35"/>
    <mergeCell ref="D36:D37"/>
    <mergeCell ref="D13:D14"/>
    <mergeCell ref="D15:D16"/>
    <mergeCell ref="D17:D18"/>
    <mergeCell ref="D20:D21"/>
    <mergeCell ref="D22:D23"/>
    <mergeCell ref="D28:D29"/>
    <mergeCell ref="D30:D31"/>
    <mergeCell ref="D32:D33"/>
    <mergeCell ref="E28:E29"/>
    <mergeCell ref="E30:E31"/>
    <mergeCell ref="E32:E33"/>
    <mergeCell ref="E34:E35"/>
    <mergeCell ref="E36:E37"/>
    <mergeCell ref="H13:H14"/>
    <mergeCell ref="H15:H16"/>
    <mergeCell ref="H17:H18"/>
    <mergeCell ref="H20:H21"/>
    <mergeCell ref="H22:H23"/>
    <mergeCell ref="H28:H29"/>
    <mergeCell ref="H30:H31"/>
    <mergeCell ref="H32:H33"/>
    <mergeCell ref="H34:H35"/>
    <mergeCell ref="H36:H37"/>
    <mergeCell ref="I17:I18"/>
    <mergeCell ref="I28:I29"/>
    <mergeCell ref="I30:I31"/>
    <mergeCell ref="I32:I33"/>
    <mergeCell ref="I34:I35"/>
    <mergeCell ref="I36:I37"/>
    <mergeCell ref="V9:V11"/>
    <mergeCell ref="A46:J56"/>
    <mergeCell ref="A58:J63"/>
    <mergeCell ref="B36:C37"/>
    <mergeCell ref="F36:G37"/>
    <mergeCell ref="B32:C33"/>
    <mergeCell ref="F32:G33"/>
    <mergeCell ref="B34:C35"/>
    <mergeCell ref="F34:G35"/>
    <mergeCell ref="B30:C31"/>
    <mergeCell ref="F30:G31"/>
    <mergeCell ref="B28:C29"/>
    <mergeCell ref="F28:G29"/>
    <mergeCell ref="B22:C23"/>
    <mergeCell ref="F22:G23"/>
    <mergeCell ref="B17:C18"/>
    <mergeCell ref="F17:G18"/>
    <mergeCell ref="B15:C16"/>
    <mergeCell ref="F15:G16"/>
    <mergeCell ref="B13:C14"/>
    <mergeCell ref="F13:G14"/>
    <mergeCell ref="E13:E14"/>
    <mergeCell ref="E15:E16"/>
    <mergeCell ref="E17:E18"/>
    <mergeCell ref="B6:C7"/>
    <mergeCell ref="F6:G7"/>
    <mergeCell ref="T9:U11"/>
    <mergeCell ref="B10:C11"/>
    <mergeCell ref="F10:G11"/>
    <mergeCell ref="B8:C9"/>
    <mergeCell ref="F8:G9"/>
  </mergeCells>
  <phoneticPr fontId="9"/>
  <pageMargins left="0.70763888888888904" right="0.62916666666666698" top="0.51180555555555596" bottom="0" header="0.31388888888888899" footer="0.51180555555555596"/>
  <pageSetup paperSize="9" scale="73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T61"/>
  <sheetViews>
    <sheetView view="pageBreakPreview" topLeftCell="A7" zoomScale="75" zoomScaleNormal="100" zoomScaleSheetLayoutView="75" workbookViewId="0">
      <selection activeCell="J10" sqref="J10"/>
    </sheetView>
  </sheetViews>
  <sheetFormatPr defaultColWidth="13" defaultRowHeight="28.5" customHeight="1" x14ac:dyDescent="0.15"/>
  <cols>
    <col min="1" max="1" width="4.625" style="2" customWidth="1"/>
    <col min="2" max="2" width="14.125" style="2" customWidth="1"/>
    <col min="3" max="3" width="20.875" style="2" customWidth="1"/>
    <col min="4" max="4" width="20.75" style="3" customWidth="1"/>
    <col min="5" max="5" width="14.125" style="2" customWidth="1"/>
    <col min="6" max="6" width="21.875" style="2" customWidth="1"/>
    <col min="7" max="7" width="20.75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138" t="s">
        <v>56</v>
      </c>
      <c r="C1" s="138"/>
      <c r="D1" s="138"/>
      <c r="E1" s="138"/>
      <c r="F1" s="138"/>
      <c r="G1" s="138"/>
      <c r="J1" s="13"/>
      <c r="K1" s="13"/>
      <c r="L1" s="13"/>
      <c r="M1" s="13"/>
      <c r="N1" s="13"/>
    </row>
    <row r="2" spans="2:20" s="1" customFormat="1" ht="45.75" customHeight="1" x14ac:dyDescent="0.65">
      <c r="B2" s="20" t="s">
        <v>1</v>
      </c>
      <c r="C2" s="20"/>
      <c r="D2" s="3"/>
      <c r="E2" s="154" t="s">
        <v>2</v>
      </c>
      <c r="F2" s="155"/>
      <c r="G2" s="155"/>
    </row>
    <row r="3" spans="2:20" s="1" customFormat="1" ht="45.75" customHeight="1" x14ac:dyDescent="0.15">
      <c r="B3" s="211" t="s">
        <v>3</v>
      </c>
      <c r="C3" s="211"/>
      <c r="D3" s="38" t="s">
        <v>53</v>
      </c>
      <c r="E3" s="212" t="s">
        <v>6</v>
      </c>
      <c r="F3" s="211"/>
      <c r="G3" s="39" t="s">
        <v>53</v>
      </c>
      <c r="H3" s="2"/>
    </row>
    <row r="4" spans="2:20" s="1" customFormat="1" ht="51.75" customHeight="1" x14ac:dyDescent="0.15">
      <c r="B4" s="227" t="s">
        <v>9</v>
      </c>
      <c r="C4" s="227"/>
      <c r="D4" s="40">
        <v>213759</v>
      </c>
      <c r="E4" s="228" t="s">
        <v>10</v>
      </c>
      <c r="F4" s="229"/>
      <c r="G4" s="40">
        <v>136000</v>
      </c>
      <c r="H4" s="2"/>
    </row>
    <row r="5" spans="2:20" s="1" customFormat="1" ht="51.75" customHeight="1" x14ac:dyDescent="0.15">
      <c r="B5" s="147" t="s">
        <v>62</v>
      </c>
      <c r="C5" s="148"/>
      <c r="D5" s="41">
        <v>1276800</v>
      </c>
      <c r="E5" s="213" t="s">
        <v>14</v>
      </c>
      <c r="F5" s="214"/>
      <c r="G5" s="41">
        <v>0</v>
      </c>
      <c r="H5" s="2"/>
    </row>
    <row r="6" spans="2:20" s="1" customFormat="1" ht="25.5" customHeight="1" x14ac:dyDescent="0.15">
      <c r="B6" s="221" t="s">
        <v>17</v>
      </c>
      <c r="C6" s="172"/>
      <c r="D6" s="215">
        <v>970115</v>
      </c>
      <c r="E6" s="223" t="s">
        <v>18</v>
      </c>
      <c r="F6" s="224"/>
      <c r="G6" s="201">
        <v>212271</v>
      </c>
      <c r="H6" s="2"/>
    </row>
    <row r="7" spans="2:20" s="1" customFormat="1" ht="25.5" customHeight="1" x14ac:dyDescent="0.15">
      <c r="B7" s="222"/>
      <c r="C7" s="174"/>
      <c r="D7" s="216"/>
      <c r="E7" s="225"/>
      <c r="F7" s="226"/>
      <c r="G7" s="202"/>
      <c r="H7" s="2"/>
    </row>
    <row r="8" spans="2:20" s="1" customFormat="1" ht="25.5" customHeight="1" x14ac:dyDescent="0.15">
      <c r="B8" s="221" t="s">
        <v>22</v>
      </c>
      <c r="C8" s="172"/>
      <c r="D8" s="207">
        <v>5970</v>
      </c>
      <c r="E8" s="231" t="s">
        <v>23</v>
      </c>
      <c r="F8" s="172"/>
      <c r="G8" s="42">
        <v>112301</v>
      </c>
      <c r="H8" s="2"/>
    </row>
    <row r="9" spans="2:20" s="1" customFormat="1" ht="25.5" customHeight="1" x14ac:dyDescent="0.15">
      <c r="B9" s="222"/>
      <c r="C9" s="174"/>
      <c r="D9" s="208"/>
      <c r="E9" s="232"/>
      <c r="F9" s="174"/>
      <c r="G9" s="40">
        <v>142271</v>
      </c>
      <c r="H9" s="2"/>
      <c r="R9" s="153"/>
      <c r="S9" s="153"/>
      <c r="T9" s="81"/>
    </row>
    <row r="10" spans="2:20" s="1" customFormat="1" ht="25.5" customHeight="1" x14ac:dyDescent="0.15">
      <c r="B10" s="230" t="s">
        <v>63</v>
      </c>
      <c r="C10" s="172"/>
      <c r="D10" s="207">
        <v>2</v>
      </c>
      <c r="E10" s="231" t="s">
        <v>27</v>
      </c>
      <c r="F10" s="172"/>
      <c r="G10" s="203">
        <v>459500</v>
      </c>
      <c r="H10" s="2"/>
      <c r="R10" s="153"/>
      <c r="S10" s="153"/>
      <c r="T10" s="81"/>
    </row>
    <row r="11" spans="2:20" s="1" customFormat="1" ht="26.25" customHeight="1" x14ac:dyDescent="0.15">
      <c r="B11" s="222"/>
      <c r="C11" s="174"/>
      <c r="D11" s="208"/>
      <c r="E11" s="232"/>
      <c r="F11" s="174"/>
      <c r="G11" s="204"/>
      <c r="H11" s="2"/>
      <c r="R11" s="153"/>
      <c r="S11" s="153"/>
      <c r="T11" s="81"/>
    </row>
    <row r="12" spans="2:20" s="1" customFormat="1" ht="51" customHeight="1" x14ac:dyDescent="0.15">
      <c r="B12" s="149" t="s">
        <v>28</v>
      </c>
      <c r="C12" s="93"/>
      <c r="D12" s="43">
        <v>338007</v>
      </c>
      <c r="E12" s="213" t="s">
        <v>29</v>
      </c>
      <c r="F12" s="214"/>
      <c r="G12" s="41">
        <v>55051</v>
      </c>
      <c r="H12" s="2"/>
      <c r="R12" s="150"/>
      <c r="S12" s="150"/>
      <c r="T12" s="19"/>
    </row>
    <row r="13" spans="2:20" s="1" customFormat="1" ht="25.5" customHeight="1" x14ac:dyDescent="0.15">
      <c r="B13" s="71"/>
      <c r="C13" s="72"/>
      <c r="D13" s="167"/>
      <c r="E13" s="171" t="s">
        <v>31</v>
      </c>
      <c r="F13" s="172"/>
      <c r="G13" s="42">
        <v>282947</v>
      </c>
      <c r="H13" s="2"/>
    </row>
    <row r="14" spans="2:20" s="1" customFormat="1" ht="25.5" customHeight="1" x14ac:dyDescent="0.15">
      <c r="B14" s="73"/>
      <c r="C14" s="74"/>
      <c r="D14" s="168"/>
      <c r="E14" s="173"/>
      <c r="F14" s="174"/>
      <c r="G14" s="40">
        <v>333746</v>
      </c>
      <c r="H14" s="2"/>
    </row>
    <row r="15" spans="2:20" s="1" customFormat="1" ht="25.5" customHeight="1" x14ac:dyDescent="0.15">
      <c r="B15" s="64"/>
      <c r="C15" s="65"/>
      <c r="D15" s="169"/>
      <c r="E15" s="171" t="s">
        <v>33</v>
      </c>
      <c r="F15" s="172"/>
      <c r="G15" s="42">
        <v>762412</v>
      </c>
      <c r="H15" s="2"/>
    </row>
    <row r="16" spans="2:20" s="1" customFormat="1" ht="25.5" customHeight="1" x14ac:dyDescent="0.15">
      <c r="B16" s="66"/>
      <c r="C16" s="67"/>
      <c r="D16" s="170"/>
      <c r="E16" s="173"/>
      <c r="F16" s="174"/>
      <c r="G16" s="40">
        <v>779400</v>
      </c>
      <c r="H16" s="2"/>
    </row>
    <row r="17" spans="2:11" s="1" customFormat="1" ht="25.5" customHeight="1" x14ac:dyDescent="0.15">
      <c r="B17" s="64"/>
      <c r="C17" s="65"/>
      <c r="D17" s="169"/>
      <c r="E17" s="220" t="s">
        <v>64</v>
      </c>
      <c r="F17" s="172"/>
      <c r="G17" s="201">
        <v>26410</v>
      </c>
      <c r="H17" s="2"/>
    </row>
    <row r="18" spans="2:11" s="1" customFormat="1" ht="25.5" customHeight="1" x14ac:dyDescent="0.15">
      <c r="B18" s="66"/>
      <c r="C18" s="67"/>
      <c r="D18" s="170"/>
      <c r="E18" s="173"/>
      <c r="F18" s="174"/>
      <c r="G18" s="202"/>
      <c r="H18" s="2"/>
    </row>
    <row r="19" spans="2:11" s="1" customFormat="1" ht="51" customHeight="1" x14ac:dyDescent="0.15">
      <c r="B19" s="135"/>
      <c r="C19" s="135"/>
      <c r="D19" s="49"/>
      <c r="E19" s="213" t="s">
        <v>36</v>
      </c>
      <c r="F19" s="214"/>
      <c r="G19" s="41">
        <v>47520</v>
      </c>
      <c r="H19" s="2"/>
    </row>
    <row r="20" spans="2:11" s="1" customFormat="1" ht="25.5" customHeight="1" x14ac:dyDescent="0.15">
      <c r="B20" s="64"/>
      <c r="C20" s="65"/>
      <c r="D20" s="169"/>
      <c r="E20" s="171" t="s">
        <v>37</v>
      </c>
      <c r="F20" s="172"/>
      <c r="G20" s="42">
        <f>D22-K20</f>
        <v>710241</v>
      </c>
      <c r="H20" s="2"/>
      <c r="J20" s="16" t="s">
        <v>55</v>
      </c>
      <c r="K20" s="17">
        <f>G4+G5+G6+G8+G10+G12+G13+G15+G17+G19</f>
        <v>2094412</v>
      </c>
    </row>
    <row r="21" spans="2:11" s="1" customFormat="1" ht="25.5" customHeight="1" x14ac:dyDescent="0.15">
      <c r="B21" s="142"/>
      <c r="C21" s="143"/>
      <c r="D21" s="217"/>
      <c r="E21" s="195"/>
      <c r="F21" s="196"/>
      <c r="G21" s="44">
        <f>D22-K21</f>
        <v>612484</v>
      </c>
      <c r="H21" s="2"/>
      <c r="J21" s="16" t="s">
        <v>39</v>
      </c>
      <c r="K21" s="18">
        <f>G4+G5+G6+G9+G10+G12+G14+G16+G17+G19</f>
        <v>2192169</v>
      </c>
    </row>
    <row r="22" spans="2:11" s="1" customFormat="1" ht="26.25" customHeight="1" x14ac:dyDescent="0.15">
      <c r="B22" s="102" t="s">
        <v>40</v>
      </c>
      <c r="C22" s="103"/>
      <c r="D22" s="218">
        <f>D4+D5+D6+D8+D10+D12</f>
        <v>2804653</v>
      </c>
      <c r="E22" s="106" t="s">
        <v>41</v>
      </c>
      <c r="F22" s="107"/>
      <c r="G22" s="45">
        <f>G4+G5+G6+G8+G10+G12+G13+G15+G17+G19+G20</f>
        <v>2804653</v>
      </c>
      <c r="H22" s="2"/>
      <c r="J22" s="47">
        <f>D22+1795500</f>
        <v>4600153</v>
      </c>
      <c r="K22" s="47">
        <f>G22+1795500-G20</f>
        <v>3889912</v>
      </c>
    </row>
    <row r="23" spans="2:11" s="1" customFormat="1" ht="26.25" customHeight="1" x14ac:dyDescent="0.15">
      <c r="B23" s="104"/>
      <c r="C23" s="105"/>
      <c r="D23" s="208"/>
      <c r="E23" s="108"/>
      <c r="F23" s="109"/>
      <c r="G23" s="40">
        <f>G4+G5+G6+G9+G10+G12+G14+G16+G17+G19+G21</f>
        <v>2804653</v>
      </c>
      <c r="H23" s="2"/>
      <c r="J23" s="47">
        <f>D23+1795500</f>
        <v>1795500</v>
      </c>
      <c r="K23" s="47">
        <f>G23+1795500-G21</f>
        <v>3987669</v>
      </c>
    </row>
    <row r="24" spans="2:11" s="1" customFormat="1" ht="57" customHeight="1" x14ac:dyDescent="0.65">
      <c r="B24" s="20" t="s">
        <v>43</v>
      </c>
      <c r="C24" s="20"/>
      <c r="D24" s="3"/>
      <c r="E24" s="46"/>
      <c r="F24" s="219" t="s">
        <v>65</v>
      </c>
      <c r="G24" s="219"/>
    </row>
    <row r="25" spans="2:11" s="1" customFormat="1" ht="45.75" customHeight="1" x14ac:dyDescent="0.15">
      <c r="B25" s="211" t="s">
        <v>3</v>
      </c>
      <c r="C25" s="211"/>
      <c r="D25" s="38" t="s">
        <v>5</v>
      </c>
      <c r="E25" s="212" t="s">
        <v>6</v>
      </c>
      <c r="F25" s="211"/>
      <c r="G25" s="39" t="s">
        <v>5</v>
      </c>
      <c r="H25" s="2"/>
    </row>
    <row r="26" spans="2:11" s="1" customFormat="1" ht="26.25" customHeight="1" x14ac:dyDescent="0.15">
      <c r="B26" s="197" t="s">
        <v>9</v>
      </c>
      <c r="C26" s="198"/>
      <c r="D26" s="203">
        <v>542504</v>
      </c>
      <c r="E26" s="171" t="s">
        <v>66</v>
      </c>
      <c r="F26" s="172"/>
      <c r="G26" s="203">
        <v>1000000</v>
      </c>
      <c r="H26" s="2"/>
    </row>
    <row r="27" spans="2:11" s="1" customFormat="1" ht="26.25" customHeight="1" x14ac:dyDescent="0.15">
      <c r="B27" s="199"/>
      <c r="C27" s="200"/>
      <c r="D27" s="204"/>
      <c r="E27" s="173"/>
      <c r="F27" s="174"/>
      <c r="G27" s="204"/>
      <c r="H27" s="2"/>
    </row>
    <row r="28" spans="2:11" s="1" customFormat="1" ht="26.25" customHeight="1" x14ac:dyDescent="0.15">
      <c r="B28" s="71" t="s">
        <v>67</v>
      </c>
      <c r="C28" s="55"/>
      <c r="D28" s="207">
        <v>1795500</v>
      </c>
      <c r="E28" s="193" t="s">
        <v>68</v>
      </c>
      <c r="F28" s="194"/>
      <c r="G28" s="205">
        <v>1000000</v>
      </c>
      <c r="H28" s="2"/>
    </row>
    <row r="29" spans="2:11" s="1" customFormat="1" ht="26.25" customHeight="1" x14ac:dyDescent="0.15">
      <c r="B29" s="56"/>
      <c r="C29" s="57"/>
      <c r="D29" s="208"/>
      <c r="E29" s="193"/>
      <c r="F29" s="194"/>
      <c r="G29" s="205"/>
      <c r="H29" s="2"/>
    </row>
    <row r="30" spans="2:11" s="1" customFormat="1" ht="26.25" customHeight="1" x14ac:dyDescent="0.15">
      <c r="B30" s="71" t="s">
        <v>69</v>
      </c>
      <c r="C30" s="55"/>
      <c r="D30" s="207">
        <v>3</v>
      </c>
      <c r="E30" s="191" t="s">
        <v>70</v>
      </c>
      <c r="F30" s="192"/>
      <c r="G30" s="205">
        <v>338007</v>
      </c>
      <c r="H30" s="2"/>
    </row>
    <row r="31" spans="2:11" s="1" customFormat="1" ht="26.25" customHeight="1" x14ac:dyDescent="0.15">
      <c r="B31" s="56"/>
      <c r="C31" s="57"/>
      <c r="D31" s="208"/>
      <c r="E31" s="191"/>
      <c r="F31" s="192"/>
      <c r="G31" s="205"/>
      <c r="H31" s="2"/>
    </row>
    <row r="32" spans="2:11" s="1" customFormat="1" ht="26.25" customHeight="1" x14ac:dyDescent="0.15">
      <c r="B32" s="94"/>
      <c r="C32" s="95"/>
      <c r="D32" s="209"/>
      <c r="E32" s="175"/>
      <c r="F32" s="176"/>
      <c r="G32" s="206"/>
      <c r="H32" s="2"/>
      <c r="J32" s="48"/>
      <c r="K32" s="47"/>
    </row>
    <row r="33" spans="1:11" s="1" customFormat="1" ht="26.25" customHeight="1" x14ac:dyDescent="0.15">
      <c r="B33" s="96"/>
      <c r="C33" s="97"/>
      <c r="D33" s="210"/>
      <c r="E33" s="177"/>
      <c r="F33" s="178"/>
      <c r="G33" s="187"/>
      <c r="H33" s="2"/>
      <c r="J33" s="48"/>
      <c r="K33" s="47"/>
    </row>
    <row r="34" spans="1:11" s="1" customFormat="1" ht="26.25" customHeight="1" x14ac:dyDescent="0.15">
      <c r="B34" s="179" t="s">
        <v>49</v>
      </c>
      <c r="C34" s="180"/>
      <c r="D34" s="189">
        <f>SUM(D26:D33)</f>
        <v>2338007</v>
      </c>
      <c r="E34" s="183" t="s">
        <v>50</v>
      </c>
      <c r="F34" s="184"/>
      <c r="G34" s="187">
        <f>SUM(G26:G33)</f>
        <v>2338007</v>
      </c>
      <c r="H34" s="2"/>
    </row>
    <row r="35" spans="1:11" s="1" customFormat="1" ht="26.25" customHeight="1" x14ac:dyDescent="0.15">
      <c r="B35" s="181"/>
      <c r="C35" s="182"/>
      <c r="D35" s="190"/>
      <c r="E35" s="185"/>
      <c r="F35" s="186"/>
      <c r="G35" s="188"/>
      <c r="H35" s="2"/>
    </row>
    <row r="36" spans="1:11" s="1" customFormat="1" ht="18.75" customHeight="1" x14ac:dyDescent="0.15">
      <c r="D36" s="12"/>
      <c r="H36" s="2"/>
    </row>
    <row r="37" spans="1:11" s="1" customFormat="1" ht="18.75" customHeight="1" x14ac:dyDescent="0.15">
      <c r="D37" s="3"/>
      <c r="H37" s="2"/>
    </row>
    <row r="38" spans="1:11" s="1" customFormat="1" ht="18.75" customHeight="1" x14ac:dyDescent="0.15">
      <c r="D38" s="3"/>
    </row>
    <row r="39" spans="1:11" ht="18.75" customHeight="1" x14ac:dyDescent="0.15"/>
    <row r="40" spans="1:11" ht="18.75" customHeight="1" x14ac:dyDescent="0.15"/>
    <row r="41" spans="1:11" ht="18.75" customHeight="1" x14ac:dyDescent="0.15"/>
    <row r="42" spans="1:11" ht="18.75" customHeight="1" x14ac:dyDescent="0.15"/>
    <row r="43" spans="1:11" ht="28.5" customHeight="1" x14ac:dyDescent="0.15">
      <c r="A43" s="13"/>
    </row>
    <row r="44" spans="1:11" ht="28.5" customHeight="1" x14ac:dyDescent="0.15">
      <c r="A44" s="82"/>
      <c r="B44" s="82"/>
      <c r="C44" s="82"/>
      <c r="D44" s="82"/>
      <c r="E44" s="82"/>
      <c r="F44" s="82"/>
      <c r="G44" s="82"/>
      <c r="H44" s="82"/>
    </row>
    <row r="45" spans="1:11" ht="28.5" customHeight="1" x14ac:dyDescent="0.15">
      <c r="A45" s="82"/>
      <c r="B45" s="82"/>
      <c r="C45" s="82"/>
      <c r="D45" s="82"/>
      <c r="E45" s="82"/>
      <c r="F45" s="82"/>
      <c r="G45" s="82"/>
      <c r="H45" s="82"/>
    </row>
    <row r="46" spans="1:11" ht="28.5" customHeight="1" x14ac:dyDescent="0.15">
      <c r="A46" s="82"/>
      <c r="B46" s="82"/>
      <c r="C46" s="82"/>
      <c r="D46" s="82"/>
      <c r="E46" s="82"/>
      <c r="F46" s="82"/>
      <c r="G46" s="82"/>
      <c r="H46" s="82"/>
    </row>
    <row r="47" spans="1:11" ht="28.5" customHeight="1" x14ac:dyDescent="0.15">
      <c r="A47" s="82"/>
      <c r="B47" s="82"/>
      <c r="C47" s="82"/>
      <c r="D47" s="82"/>
      <c r="E47" s="82"/>
      <c r="F47" s="82"/>
      <c r="G47" s="82"/>
      <c r="H47" s="82"/>
    </row>
    <row r="48" spans="1:11" ht="28.5" customHeight="1" x14ac:dyDescent="0.15">
      <c r="A48" s="82"/>
      <c r="B48" s="82"/>
      <c r="C48" s="82"/>
      <c r="D48" s="82"/>
      <c r="E48" s="82"/>
      <c r="F48" s="82"/>
      <c r="G48" s="82"/>
      <c r="H48" s="82"/>
    </row>
    <row r="49" spans="1:8" ht="28.5" customHeight="1" x14ac:dyDescent="0.15">
      <c r="A49" s="82"/>
      <c r="B49" s="82"/>
      <c r="C49" s="82"/>
      <c r="D49" s="82"/>
      <c r="E49" s="82"/>
      <c r="F49" s="82"/>
      <c r="G49" s="82"/>
      <c r="H49" s="82"/>
    </row>
    <row r="50" spans="1:8" ht="28.5" customHeight="1" x14ac:dyDescent="0.15">
      <c r="A50" s="82"/>
      <c r="B50" s="82"/>
      <c r="C50" s="82"/>
      <c r="D50" s="82"/>
      <c r="E50" s="82"/>
      <c r="F50" s="82"/>
      <c r="G50" s="82"/>
      <c r="H50" s="82"/>
    </row>
    <row r="51" spans="1:8" ht="28.5" customHeight="1" x14ac:dyDescent="0.15">
      <c r="A51" s="82"/>
      <c r="B51" s="82"/>
      <c r="C51" s="82"/>
      <c r="D51" s="82"/>
      <c r="E51" s="82"/>
      <c r="F51" s="82"/>
      <c r="G51" s="82"/>
      <c r="H51" s="82"/>
    </row>
    <row r="52" spans="1:8" ht="28.5" customHeight="1" x14ac:dyDescent="0.15">
      <c r="A52" s="82"/>
      <c r="B52" s="82"/>
      <c r="C52" s="82"/>
      <c r="D52" s="82"/>
      <c r="E52" s="82"/>
      <c r="F52" s="82"/>
      <c r="G52" s="82"/>
      <c r="H52" s="82"/>
    </row>
    <row r="53" spans="1:8" ht="28.5" customHeight="1" x14ac:dyDescent="0.15">
      <c r="A53" s="82"/>
      <c r="B53" s="82"/>
      <c r="C53" s="82"/>
      <c r="D53" s="82"/>
      <c r="E53" s="82"/>
      <c r="F53" s="82"/>
      <c r="G53" s="82"/>
      <c r="H53" s="82"/>
    </row>
    <row r="54" spans="1:8" ht="28.5" customHeight="1" x14ac:dyDescent="0.15">
      <c r="A54" s="82"/>
      <c r="B54" s="82"/>
      <c r="C54" s="82"/>
      <c r="D54" s="82"/>
      <c r="E54" s="82"/>
      <c r="F54" s="82"/>
      <c r="G54" s="82"/>
      <c r="H54" s="82"/>
    </row>
    <row r="55" spans="1:8" ht="28.5" customHeight="1" x14ac:dyDescent="0.15">
      <c r="A55" s="14"/>
      <c r="B55" s="14"/>
      <c r="C55" s="14"/>
      <c r="D55" s="14"/>
      <c r="E55" s="14"/>
      <c r="F55" s="14"/>
      <c r="G55" s="14"/>
    </row>
    <row r="56" spans="1:8" ht="28.5" customHeight="1" x14ac:dyDescent="0.15">
      <c r="A56" s="83"/>
      <c r="B56" s="83"/>
      <c r="C56" s="83"/>
      <c r="D56" s="83"/>
      <c r="E56" s="83"/>
      <c r="F56" s="83"/>
      <c r="G56" s="83"/>
      <c r="H56" s="83"/>
    </row>
    <row r="57" spans="1:8" ht="28.5" customHeight="1" x14ac:dyDescent="0.15">
      <c r="A57" s="83"/>
      <c r="B57" s="83"/>
      <c r="C57" s="83"/>
      <c r="D57" s="83"/>
      <c r="E57" s="83"/>
      <c r="F57" s="83"/>
      <c r="G57" s="83"/>
      <c r="H57" s="83"/>
    </row>
    <row r="58" spans="1:8" ht="28.5" customHeight="1" x14ac:dyDescent="0.15">
      <c r="A58" s="83"/>
      <c r="B58" s="83"/>
      <c r="C58" s="83"/>
      <c r="D58" s="83"/>
      <c r="E58" s="83"/>
      <c r="F58" s="83"/>
      <c r="G58" s="83"/>
      <c r="H58" s="83"/>
    </row>
    <row r="59" spans="1:8" ht="28.5" customHeight="1" x14ac:dyDescent="0.15">
      <c r="A59" s="83"/>
      <c r="B59" s="83"/>
      <c r="C59" s="83"/>
      <c r="D59" s="83"/>
      <c r="E59" s="83"/>
      <c r="F59" s="83"/>
      <c r="G59" s="83"/>
      <c r="H59" s="83"/>
    </row>
    <row r="60" spans="1:8" ht="28.5" customHeight="1" x14ac:dyDescent="0.15">
      <c r="A60" s="83"/>
      <c r="B60" s="83"/>
      <c r="C60" s="83"/>
      <c r="D60" s="83"/>
      <c r="E60" s="83"/>
      <c r="F60" s="83"/>
      <c r="G60" s="83"/>
      <c r="H60" s="83"/>
    </row>
    <row r="61" spans="1:8" ht="28.5" customHeight="1" x14ac:dyDescent="0.15">
      <c r="A61" s="83"/>
      <c r="B61" s="83"/>
      <c r="C61" s="83"/>
      <c r="D61" s="83"/>
      <c r="E61" s="83"/>
      <c r="F61" s="83"/>
      <c r="G61" s="83"/>
      <c r="H61" s="83"/>
    </row>
  </sheetData>
  <mergeCells count="67">
    <mergeCell ref="G6:G7"/>
    <mergeCell ref="G10:G11"/>
    <mergeCell ref="B6:C7"/>
    <mergeCell ref="E6:F7"/>
    <mergeCell ref="B1:G1"/>
    <mergeCell ref="E2:G2"/>
    <mergeCell ref="B3:C3"/>
    <mergeCell ref="E3:F3"/>
    <mergeCell ref="B4:C4"/>
    <mergeCell ref="E4:F4"/>
    <mergeCell ref="B10:C11"/>
    <mergeCell ref="E10:F11"/>
    <mergeCell ref="B8:C9"/>
    <mergeCell ref="E8:F9"/>
    <mergeCell ref="B25:C25"/>
    <mergeCell ref="E25:F25"/>
    <mergeCell ref="B5:C5"/>
    <mergeCell ref="E5:F5"/>
    <mergeCell ref="B12:C12"/>
    <mergeCell ref="E12:F12"/>
    <mergeCell ref="D6:D7"/>
    <mergeCell ref="D8:D9"/>
    <mergeCell ref="D10:D11"/>
    <mergeCell ref="D20:D21"/>
    <mergeCell ref="D22:D23"/>
    <mergeCell ref="B19:C19"/>
    <mergeCell ref="E19:F19"/>
    <mergeCell ref="F24:G24"/>
    <mergeCell ref="E17:F18"/>
    <mergeCell ref="B13:C14"/>
    <mergeCell ref="G26:G27"/>
    <mergeCell ref="G28:G29"/>
    <mergeCell ref="G30:G31"/>
    <mergeCell ref="G32:G33"/>
    <mergeCell ref="D26:D27"/>
    <mergeCell ref="D28:D29"/>
    <mergeCell ref="D30:D31"/>
    <mergeCell ref="D32:D33"/>
    <mergeCell ref="T9:T11"/>
    <mergeCell ref="A44:H54"/>
    <mergeCell ref="E26:F27"/>
    <mergeCell ref="B30:C31"/>
    <mergeCell ref="E30:F31"/>
    <mergeCell ref="B28:C29"/>
    <mergeCell ref="E28:F29"/>
    <mergeCell ref="B22:C23"/>
    <mergeCell ref="E22:F23"/>
    <mergeCell ref="B20:C21"/>
    <mergeCell ref="E20:F21"/>
    <mergeCell ref="B26:C27"/>
    <mergeCell ref="B15:C16"/>
    <mergeCell ref="E15:F16"/>
    <mergeCell ref="B17:C18"/>
    <mergeCell ref="G17:G18"/>
    <mergeCell ref="A56:H61"/>
    <mergeCell ref="B32:C33"/>
    <mergeCell ref="E32:F33"/>
    <mergeCell ref="B34:C35"/>
    <mergeCell ref="E34:F35"/>
    <mergeCell ref="G34:G35"/>
    <mergeCell ref="D34:D35"/>
    <mergeCell ref="R9:S11"/>
    <mergeCell ref="D13:D14"/>
    <mergeCell ref="D15:D16"/>
    <mergeCell ref="D17:D18"/>
    <mergeCell ref="R12:S12"/>
    <mergeCell ref="E13:F14"/>
  </mergeCells>
  <phoneticPr fontId="9"/>
  <pageMargins left="0.70763888888888904" right="0.62916666666666698" top="0.51180555555555596" bottom="0" header="0.31388888888888899" footer="0.51180555555555596"/>
  <pageSetup paperSize="9" scale="7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T50"/>
  <sheetViews>
    <sheetView topLeftCell="A11" workbookViewId="0">
      <selection activeCell="L3" sqref="L3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7" style="3" customWidth="1"/>
    <col min="5" max="6" width="13.125" style="2" customWidth="1"/>
    <col min="7" max="7" width="17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161" t="s">
        <v>71</v>
      </c>
      <c r="C1" s="161"/>
      <c r="D1" s="161"/>
      <c r="E1" s="161"/>
      <c r="F1" s="161"/>
      <c r="G1" s="161"/>
      <c r="J1" s="13"/>
      <c r="K1" s="13"/>
      <c r="L1" s="13"/>
      <c r="M1" s="13"/>
      <c r="N1" s="13"/>
    </row>
    <row r="2" spans="2:20" s="1" customFormat="1" ht="45.75" customHeight="1" x14ac:dyDescent="0.45">
      <c r="B2" s="162" t="s">
        <v>72</v>
      </c>
      <c r="C2" s="162"/>
      <c r="D2" s="3"/>
      <c r="E2" s="154"/>
      <c r="F2" s="155"/>
      <c r="G2" s="155"/>
    </row>
    <row r="3" spans="2:20" s="1" customFormat="1" ht="45.75" customHeight="1" x14ac:dyDescent="0.15">
      <c r="B3" s="140" t="s">
        <v>3</v>
      </c>
      <c r="C3" s="140"/>
      <c r="D3" s="4" t="s">
        <v>53</v>
      </c>
      <c r="E3" s="141" t="s">
        <v>6</v>
      </c>
      <c r="F3" s="140"/>
      <c r="G3" s="5" t="s">
        <v>53</v>
      </c>
      <c r="H3" s="2"/>
    </row>
    <row r="4" spans="2:20" s="1" customFormat="1" ht="51.75" customHeight="1" x14ac:dyDescent="0.15">
      <c r="B4" s="156" t="s">
        <v>9</v>
      </c>
      <c r="C4" s="156"/>
      <c r="D4" s="6">
        <v>612484</v>
      </c>
      <c r="E4" s="157" t="s">
        <v>10</v>
      </c>
      <c r="F4" s="158"/>
      <c r="G4" s="6">
        <v>166000</v>
      </c>
      <c r="H4" s="2"/>
    </row>
    <row r="5" spans="2:20" s="1" customFormat="1" ht="51.75" customHeight="1" x14ac:dyDescent="0.15">
      <c r="B5" s="147" t="s">
        <v>54</v>
      </c>
      <c r="C5" s="148"/>
      <c r="D5" s="7">
        <v>1276800</v>
      </c>
      <c r="E5" s="136" t="s">
        <v>14</v>
      </c>
      <c r="F5" s="137"/>
      <c r="G5" s="7">
        <v>190000</v>
      </c>
      <c r="H5" s="2"/>
    </row>
    <row r="6" spans="2:20" s="1" customFormat="1" ht="25.5" customHeight="1" x14ac:dyDescent="0.15">
      <c r="B6" s="54" t="s">
        <v>17</v>
      </c>
      <c r="C6" s="55"/>
      <c r="D6" s="159">
        <v>795800</v>
      </c>
      <c r="E6" s="60" t="s">
        <v>18</v>
      </c>
      <c r="F6" s="61"/>
      <c r="G6" s="110">
        <v>214000</v>
      </c>
      <c r="H6" s="2"/>
    </row>
    <row r="7" spans="2:20" s="1" customFormat="1" ht="25.5" customHeight="1" x14ac:dyDescent="0.15">
      <c r="B7" s="56"/>
      <c r="C7" s="57"/>
      <c r="D7" s="160"/>
      <c r="E7" s="62"/>
      <c r="F7" s="63"/>
      <c r="G7" s="111"/>
      <c r="H7" s="2"/>
    </row>
    <row r="8" spans="2:20" s="1" customFormat="1" ht="25.5" customHeight="1" x14ac:dyDescent="0.15">
      <c r="B8" s="54" t="s">
        <v>73</v>
      </c>
      <c r="C8" s="55"/>
      <c r="D8" s="124">
        <v>16</v>
      </c>
      <c r="E8" s="58" t="s">
        <v>23</v>
      </c>
      <c r="F8" s="55"/>
      <c r="G8" s="110">
        <v>190000</v>
      </c>
      <c r="H8" s="2"/>
    </row>
    <row r="9" spans="2:20" s="1" customFormat="1" ht="25.5" customHeight="1" x14ac:dyDescent="0.15">
      <c r="B9" s="56"/>
      <c r="C9" s="57"/>
      <c r="D9" s="125"/>
      <c r="E9" s="59"/>
      <c r="F9" s="57"/>
      <c r="G9" s="111"/>
      <c r="H9" s="2"/>
      <c r="R9" s="153"/>
      <c r="S9" s="153"/>
      <c r="T9" s="81"/>
    </row>
    <row r="10" spans="2:20" s="1" customFormat="1" ht="25.5" customHeight="1" x14ac:dyDescent="0.15">
      <c r="B10" s="54"/>
      <c r="C10" s="55"/>
      <c r="D10" s="124"/>
      <c r="E10" s="58" t="s">
        <v>27</v>
      </c>
      <c r="F10" s="55"/>
      <c r="G10" s="112">
        <v>459500</v>
      </c>
      <c r="H10" s="2"/>
      <c r="R10" s="153"/>
      <c r="S10" s="153"/>
      <c r="T10" s="81"/>
    </row>
    <row r="11" spans="2:20" s="1" customFormat="1" ht="26.25" customHeight="1" x14ac:dyDescent="0.15">
      <c r="B11" s="56"/>
      <c r="C11" s="57"/>
      <c r="D11" s="125"/>
      <c r="E11" s="59"/>
      <c r="F11" s="57"/>
      <c r="G11" s="113"/>
      <c r="H11" s="2"/>
      <c r="R11" s="153"/>
      <c r="S11" s="153"/>
      <c r="T11" s="81"/>
    </row>
    <row r="12" spans="2:20" s="1" customFormat="1" ht="51" customHeight="1" x14ac:dyDescent="0.15">
      <c r="B12" s="149"/>
      <c r="C12" s="93"/>
      <c r="D12" s="9"/>
      <c r="E12" s="136" t="s">
        <v>29</v>
      </c>
      <c r="F12" s="137"/>
      <c r="G12" s="7">
        <v>55051</v>
      </c>
      <c r="H12" s="2"/>
      <c r="R12" s="150"/>
      <c r="S12" s="150"/>
      <c r="T12" s="19"/>
    </row>
    <row r="13" spans="2:20" s="1" customFormat="1" ht="25.5" customHeight="1" x14ac:dyDescent="0.15">
      <c r="B13" s="71"/>
      <c r="C13" s="72"/>
      <c r="D13" s="75"/>
      <c r="E13" s="70" t="s">
        <v>31</v>
      </c>
      <c r="F13" s="55"/>
      <c r="G13" s="110">
        <v>310000</v>
      </c>
      <c r="H13" s="2"/>
    </row>
    <row r="14" spans="2:20" s="1" customFormat="1" ht="25.5" customHeight="1" x14ac:dyDescent="0.15">
      <c r="B14" s="73"/>
      <c r="C14" s="74"/>
      <c r="D14" s="76"/>
      <c r="E14" s="69"/>
      <c r="F14" s="57"/>
      <c r="G14" s="111"/>
      <c r="H14" s="2"/>
    </row>
    <row r="15" spans="2:20" s="1" customFormat="1" ht="25.5" customHeight="1" x14ac:dyDescent="0.15">
      <c r="B15" s="64"/>
      <c r="C15" s="65"/>
      <c r="D15" s="77"/>
      <c r="E15" s="70" t="s">
        <v>33</v>
      </c>
      <c r="F15" s="55"/>
      <c r="G15" s="110">
        <v>710000</v>
      </c>
      <c r="H15" s="2"/>
    </row>
    <row r="16" spans="2:20" s="1" customFormat="1" ht="25.5" customHeight="1" x14ac:dyDescent="0.15">
      <c r="B16" s="66"/>
      <c r="C16" s="67"/>
      <c r="D16" s="78"/>
      <c r="E16" s="69"/>
      <c r="F16" s="57"/>
      <c r="G16" s="111"/>
      <c r="H16" s="2"/>
    </row>
    <row r="17" spans="1:11" s="1" customFormat="1" ht="25.5" customHeight="1" x14ac:dyDescent="0.15">
      <c r="B17" s="64"/>
      <c r="C17" s="65"/>
      <c r="D17" s="77"/>
      <c r="E17" s="68" t="s">
        <v>35</v>
      </c>
      <c r="F17" s="55"/>
      <c r="G17" s="110">
        <v>26600</v>
      </c>
      <c r="H17" s="2"/>
    </row>
    <row r="18" spans="1:11" s="1" customFormat="1" ht="25.5" customHeight="1" x14ac:dyDescent="0.15">
      <c r="B18" s="66"/>
      <c r="C18" s="67"/>
      <c r="D18" s="78"/>
      <c r="E18" s="69"/>
      <c r="F18" s="57"/>
      <c r="G18" s="111"/>
      <c r="H18" s="2"/>
    </row>
    <row r="19" spans="1:11" s="1" customFormat="1" ht="51" customHeight="1" x14ac:dyDescent="0.15">
      <c r="B19" s="135"/>
      <c r="C19" s="135"/>
      <c r="D19" s="10"/>
      <c r="E19" s="136" t="s">
        <v>36</v>
      </c>
      <c r="F19" s="137"/>
      <c r="G19" s="7">
        <v>47630</v>
      </c>
      <c r="H19" s="2"/>
    </row>
    <row r="20" spans="1:11" s="1" customFormat="1" ht="25.5" customHeight="1" x14ac:dyDescent="0.15">
      <c r="B20" s="64"/>
      <c r="C20" s="65"/>
      <c r="D20" s="77"/>
      <c r="E20" s="70" t="s">
        <v>74</v>
      </c>
      <c r="F20" s="55"/>
      <c r="G20" s="110">
        <f>D22-K20</f>
        <v>316319</v>
      </c>
      <c r="H20" s="2"/>
      <c r="J20" s="16" t="s">
        <v>55</v>
      </c>
      <c r="K20" s="17">
        <f>G4+G5+G6+G8+G10+G12+G13+G15+G17+G19</f>
        <v>2368781</v>
      </c>
    </row>
    <row r="21" spans="1:11" s="1" customFormat="1" ht="25.5" customHeight="1" x14ac:dyDescent="0.15">
      <c r="B21" s="142"/>
      <c r="C21" s="143"/>
      <c r="D21" s="134"/>
      <c r="E21" s="144"/>
      <c r="F21" s="145"/>
      <c r="G21" s="233"/>
      <c r="H21" s="2"/>
      <c r="J21" s="16"/>
      <c r="K21" s="18"/>
    </row>
    <row r="22" spans="1:11" s="1" customFormat="1" ht="26.25" customHeight="1" x14ac:dyDescent="0.15">
      <c r="B22" s="102" t="s">
        <v>40</v>
      </c>
      <c r="C22" s="103"/>
      <c r="D22" s="146">
        <f>D4+D5+D6+D8</f>
        <v>2685100</v>
      </c>
      <c r="E22" s="106" t="s">
        <v>41</v>
      </c>
      <c r="F22" s="107"/>
      <c r="G22" s="163">
        <f>G4+G5+G6+G8+G10+G12+G13+G15+G17+G19+G20</f>
        <v>2685100</v>
      </c>
      <c r="H22" s="2"/>
    </row>
    <row r="23" spans="1:11" s="1" customFormat="1" ht="26.25" customHeight="1" x14ac:dyDescent="0.15">
      <c r="B23" s="104"/>
      <c r="C23" s="105"/>
      <c r="D23" s="125"/>
      <c r="E23" s="108"/>
      <c r="F23" s="109"/>
      <c r="G23" s="113"/>
      <c r="H23" s="2"/>
    </row>
    <row r="24" spans="1:11" s="1" customFormat="1" ht="39" customHeight="1" x14ac:dyDescent="0.15">
      <c r="D24" s="12"/>
      <c r="E24" s="24"/>
      <c r="G24" s="28"/>
      <c r="H24" s="2"/>
    </row>
    <row r="25" spans="1:11" s="1" customFormat="1" ht="18.75" customHeight="1" x14ac:dyDescent="0.15">
      <c r="D25" s="12"/>
      <c r="H25" s="2"/>
    </row>
    <row r="26" spans="1:11" s="1" customFormat="1" ht="18.75" customHeight="1" x14ac:dyDescent="0.15">
      <c r="D26" s="3"/>
      <c r="H26" s="2"/>
    </row>
    <row r="27" spans="1:11" s="1" customFormat="1" ht="18.75" customHeight="1" x14ac:dyDescent="0.15">
      <c r="D27" s="3"/>
    </row>
    <row r="28" spans="1:11" ht="18.75" customHeight="1" x14ac:dyDescent="0.15"/>
    <row r="29" spans="1:11" ht="18.75" customHeight="1" x14ac:dyDescent="0.15"/>
    <row r="30" spans="1:11" ht="18.75" customHeight="1" x14ac:dyDescent="0.15"/>
    <row r="31" spans="1:11" ht="18.75" customHeight="1" x14ac:dyDescent="0.15"/>
    <row r="32" spans="1:11" ht="28.5" customHeight="1" x14ac:dyDescent="0.15">
      <c r="A32" s="13"/>
    </row>
    <row r="33" spans="1:8" ht="28.5" customHeight="1" x14ac:dyDescent="0.15">
      <c r="A33" s="82"/>
      <c r="B33" s="82"/>
      <c r="C33" s="82"/>
      <c r="D33" s="82"/>
      <c r="E33" s="82"/>
      <c r="F33" s="82"/>
      <c r="G33" s="82"/>
      <c r="H33" s="82"/>
    </row>
    <row r="34" spans="1:8" ht="28.5" customHeight="1" x14ac:dyDescent="0.15">
      <c r="A34" s="82"/>
      <c r="B34" s="82"/>
      <c r="C34" s="82"/>
      <c r="D34" s="82"/>
      <c r="E34" s="82"/>
      <c r="F34" s="82"/>
      <c r="G34" s="82"/>
      <c r="H34" s="82"/>
    </row>
    <row r="35" spans="1:8" ht="28.5" customHeight="1" x14ac:dyDescent="0.15">
      <c r="A35" s="82"/>
      <c r="B35" s="82"/>
      <c r="C35" s="82"/>
      <c r="D35" s="82"/>
      <c r="E35" s="82"/>
      <c r="F35" s="82"/>
      <c r="G35" s="82"/>
      <c r="H35" s="82"/>
    </row>
    <row r="36" spans="1:8" ht="28.5" customHeight="1" x14ac:dyDescent="0.15">
      <c r="A36" s="82"/>
      <c r="B36" s="82"/>
      <c r="C36" s="82"/>
      <c r="D36" s="82"/>
      <c r="E36" s="82"/>
      <c r="F36" s="82"/>
      <c r="G36" s="82"/>
      <c r="H36" s="82"/>
    </row>
    <row r="37" spans="1:8" ht="28.5" customHeight="1" x14ac:dyDescent="0.15">
      <c r="A37" s="82"/>
      <c r="B37" s="82"/>
      <c r="C37" s="82"/>
      <c r="D37" s="82"/>
      <c r="E37" s="82"/>
      <c r="F37" s="82"/>
      <c r="G37" s="82"/>
      <c r="H37" s="82"/>
    </row>
    <row r="38" spans="1:8" ht="28.5" customHeight="1" x14ac:dyDescent="0.15">
      <c r="A38" s="82"/>
      <c r="B38" s="82"/>
      <c r="C38" s="82"/>
      <c r="D38" s="82"/>
      <c r="E38" s="82"/>
      <c r="F38" s="82"/>
      <c r="G38" s="82"/>
      <c r="H38" s="82"/>
    </row>
    <row r="39" spans="1:8" ht="28.5" customHeight="1" x14ac:dyDescent="0.15">
      <c r="A39" s="82"/>
      <c r="B39" s="82"/>
      <c r="C39" s="82"/>
      <c r="D39" s="82"/>
      <c r="E39" s="82"/>
      <c r="F39" s="82"/>
      <c r="G39" s="82"/>
      <c r="H39" s="82"/>
    </row>
    <row r="40" spans="1:8" ht="28.5" customHeight="1" x14ac:dyDescent="0.15">
      <c r="A40" s="82"/>
      <c r="B40" s="82"/>
      <c r="C40" s="82"/>
      <c r="D40" s="82"/>
      <c r="E40" s="82"/>
      <c r="F40" s="82"/>
      <c r="G40" s="82"/>
      <c r="H40" s="82"/>
    </row>
    <row r="41" spans="1:8" ht="28.5" customHeight="1" x14ac:dyDescent="0.15">
      <c r="A41" s="82"/>
      <c r="B41" s="82"/>
      <c r="C41" s="82"/>
      <c r="D41" s="82"/>
      <c r="E41" s="82"/>
      <c r="F41" s="82"/>
      <c r="G41" s="82"/>
      <c r="H41" s="82"/>
    </row>
    <row r="42" spans="1:8" ht="28.5" customHeight="1" x14ac:dyDescent="0.15">
      <c r="A42" s="82"/>
      <c r="B42" s="82"/>
      <c r="C42" s="82"/>
      <c r="D42" s="82"/>
      <c r="E42" s="82"/>
      <c r="F42" s="82"/>
      <c r="G42" s="82"/>
      <c r="H42" s="82"/>
    </row>
    <row r="43" spans="1:8" ht="28.5" customHeight="1" x14ac:dyDescent="0.15">
      <c r="A43" s="82"/>
      <c r="B43" s="82"/>
      <c r="C43" s="82"/>
      <c r="D43" s="82"/>
      <c r="E43" s="82"/>
      <c r="F43" s="82"/>
      <c r="G43" s="82"/>
      <c r="H43" s="82"/>
    </row>
    <row r="44" spans="1:8" ht="28.5" customHeight="1" x14ac:dyDescent="0.15">
      <c r="A44" s="14"/>
      <c r="B44" s="14"/>
      <c r="C44" s="14"/>
      <c r="D44" s="14"/>
      <c r="E44" s="14"/>
      <c r="F44" s="14"/>
      <c r="G44" s="14"/>
    </row>
    <row r="45" spans="1:8" ht="28.5" customHeight="1" x14ac:dyDescent="0.15">
      <c r="A45" s="83"/>
      <c r="B45" s="83"/>
      <c r="C45" s="83"/>
      <c r="D45" s="83"/>
      <c r="E45" s="83"/>
      <c r="F45" s="83"/>
      <c r="G45" s="83"/>
      <c r="H45" s="83"/>
    </row>
    <row r="46" spans="1:8" ht="28.5" customHeight="1" x14ac:dyDescent="0.15">
      <c r="A46" s="83"/>
      <c r="B46" s="83"/>
      <c r="C46" s="83"/>
      <c r="D46" s="83"/>
      <c r="E46" s="83"/>
      <c r="F46" s="83"/>
      <c r="G46" s="83"/>
      <c r="H46" s="83"/>
    </row>
    <row r="47" spans="1:8" ht="28.5" customHeight="1" x14ac:dyDescent="0.15">
      <c r="A47" s="83"/>
      <c r="B47" s="83"/>
      <c r="C47" s="83"/>
      <c r="D47" s="83"/>
      <c r="E47" s="83"/>
      <c r="F47" s="83"/>
      <c r="G47" s="83"/>
      <c r="H47" s="83"/>
    </row>
    <row r="48" spans="1:8" ht="28.5" customHeight="1" x14ac:dyDescent="0.15">
      <c r="A48" s="83"/>
      <c r="B48" s="83"/>
      <c r="C48" s="83"/>
      <c r="D48" s="83"/>
      <c r="E48" s="83"/>
      <c r="F48" s="83"/>
      <c r="G48" s="83"/>
      <c r="H48" s="83"/>
    </row>
    <row r="49" spans="1:8" ht="28.5" customHeight="1" x14ac:dyDescent="0.15">
      <c r="A49" s="83"/>
      <c r="B49" s="83"/>
      <c r="C49" s="83"/>
      <c r="D49" s="83"/>
      <c r="E49" s="83"/>
      <c r="F49" s="83"/>
      <c r="G49" s="83"/>
      <c r="H49" s="83"/>
    </row>
    <row r="50" spans="1:8" ht="28.5" customHeight="1" x14ac:dyDescent="0.15">
      <c r="A50" s="83"/>
      <c r="B50" s="83"/>
      <c r="C50" s="83"/>
      <c r="D50" s="83"/>
      <c r="E50" s="83"/>
      <c r="F50" s="83"/>
      <c r="G50" s="83"/>
      <c r="H50" s="83"/>
    </row>
  </sheetData>
  <mergeCells count="50">
    <mergeCell ref="B1:G1"/>
    <mergeCell ref="B2:C2"/>
    <mergeCell ref="E2:G2"/>
    <mergeCell ref="B3:C3"/>
    <mergeCell ref="E3:F3"/>
    <mergeCell ref="B4:C4"/>
    <mergeCell ref="E4:F4"/>
    <mergeCell ref="B5:C5"/>
    <mergeCell ref="E5:F5"/>
    <mergeCell ref="B12:C12"/>
    <mergeCell ref="E12:F12"/>
    <mergeCell ref="E13:F14"/>
    <mergeCell ref="R12:S12"/>
    <mergeCell ref="B19:C19"/>
    <mergeCell ref="E19:F19"/>
    <mergeCell ref="D6:D7"/>
    <mergeCell ref="D8:D9"/>
    <mergeCell ref="D10:D11"/>
    <mergeCell ref="D13:D14"/>
    <mergeCell ref="D15:D16"/>
    <mergeCell ref="D17:D18"/>
    <mergeCell ref="B13:C14"/>
    <mergeCell ref="G13:G14"/>
    <mergeCell ref="G15:G16"/>
    <mergeCell ref="G17:G18"/>
    <mergeCell ref="T9:T11"/>
    <mergeCell ref="B6:C7"/>
    <mergeCell ref="E6:F7"/>
    <mergeCell ref="B10:C11"/>
    <mergeCell ref="E10:F11"/>
    <mergeCell ref="B8:C9"/>
    <mergeCell ref="E8:F9"/>
    <mergeCell ref="R9:S11"/>
    <mergeCell ref="G6:G7"/>
    <mergeCell ref="G8:G9"/>
    <mergeCell ref="G10:G11"/>
    <mergeCell ref="A45:H50"/>
    <mergeCell ref="B20:C21"/>
    <mergeCell ref="E20:F21"/>
    <mergeCell ref="B22:C23"/>
    <mergeCell ref="B15:C16"/>
    <mergeCell ref="E15:F16"/>
    <mergeCell ref="E22:F23"/>
    <mergeCell ref="A33:H43"/>
    <mergeCell ref="B17:C18"/>
    <mergeCell ref="E17:F18"/>
    <mergeCell ref="D20:D21"/>
    <mergeCell ref="D22:D23"/>
    <mergeCell ref="G20:G21"/>
    <mergeCell ref="G22:G23"/>
  </mergeCells>
  <phoneticPr fontId="9"/>
  <pageMargins left="0.69930555555555596" right="0.62916666666666698" top="0.69930555555555596" bottom="0.75" header="0.31388888888888899" footer="0.51875000000000004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T61"/>
  <sheetViews>
    <sheetView topLeftCell="A11" workbookViewId="0">
      <selection activeCell="D22" sqref="D22:D23"/>
    </sheetView>
  </sheetViews>
  <sheetFormatPr defaultColWidth="13" defaultRowHeight="28.5" customHeight="1" x14ac:dyDescent="0.15"/>
  <cols>
    <col min="1" max="1" width="4.625" style="2" customWidth="1"/>
    <col min="2" max="2" width="14.125" style="2" customWidth="1"/>
    <col min="3" max="3" width="20.875" style="2" customWidth="1"/>
    <col min="4" max="4" width="20.75" style="3" customWidth="1"/>
    <col min="5" max="5" width="14.125" style="2" customWidth="1"/>
    <col min="6" max="6" width="21.875" style="2" customWidth="1"/>
    <col min="7" max="7" width="20.75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138" t="s">
        <v>75</v>
      </c>
      <c r="C1" s="138"/>
      <c r="D1" s="138"/>
      <c r="E1" s="138"/>
      <c r="F1" s="138"/>
      <c r="G1" s="138"/>
      <c r="J1" s="13"/>
      <c r="K1" s="13"/>
      <c r="L1" s="13"/>
      <c r="M1" s="13"/>
      <c r="N1" s="13"/>
    </row>
    <row r="2" spans="2:20" s="1" customFormat="1" ht="45.75" customHeight="1" x14ac:dyDescent="0.65">
      <c r="B2" s="20" t="s">
        <v>1</v>
      </c>
      <c r="C2" s="20"/>
      <c r="D2" s="3"/>
      <c r="E2" s="154" t="s">
        <v>76</v>
      </c>
      <c r="F2" s="155"/>
      <c r="G2" s="155"/>
    </row>
    <row r="3" spans="2:20" s="1" customFormat="1" ht="45.75" customHeight="1" x14ac:dyDescent="0.15">
      <c r="B3" s="211" t="s">
        <v>3</v>
      </c>
      <c r="C3" s="211"/>
      <c r="D3" s="38" t="s">
        <v>53</v>
      </c>
      <c r="E3" s="212" t="s">
        <v>6</v>
      </c>
      <c r="F3" s="211"/>
      <c r="G3" s="39" t="s">
        <v>53</v>
      </c>
      <c r="H3" s="2"/>
    </row>
    <row r="4" spans="2:20" s="1" customFormat="1" ht="51.75" customHeight="1" x14ac:dyDescent="0.15">
      <c r="B4" s="227" t="s">
        <v>9</v>
      </c>
      <c r="C4" s="227"/>
      <c r="D4" s="40">
        <v>213759</v>
      </c>
      <c r="E4" s="228" t="s">
        <v>10</v>
      </c>
      <c r="F4" s="229"/>
      <c r="G4" s="40">
        <v>136000</v>
      </c>
      <c r="H4" s="2"/>
    </row>
    <row r="5" spans="2:20" s="1" customFormat="1" ht="51.75" customHeight="1" x14ac:dyDescent="0.15">
      <c r="B5" s="147" t="s">
        <v>62</v>
      </c>
      <c r="C5" s="148"/>
      <c r="D5" s="41">
        <v>1276800</v>
      </c>
      <c r="E5" s="213" t="s">
        <v>14</v>
      </c>
      <c r="F5" s="214"/>
      <c r="G5" s="41">
        <v>0</v>
      </c>
      <c r="H5" s="2"/>
    </row>
    <row r="6" spans="2:20" s="1" customFormat="1" ht="25.5" customHeight="1" x14ac:dyDescent="0.15">
      <c r="B6" s="221" t="s">
        <v>17</v>
      </c>
      <c r="C6" s="172"/>
      <c r="D6" s="215">
        <v>970115</v>
      </c>
      <c r="E6" s="223" t="s">
        <v>18</v>
      </c>
      <c r="F6" s="224"/>
      <c r="G6" s="201">
        <v>212271</v>
      </c>
      <c r="H6" s="2"/>
    </row>
    <row r="7" spans="2:20" s="1" customFormat="1" ht="25.5" customHeight="1" x14ac:dyDescent="0.15">
      <c r="B7" s="222"/>
      <c r="C7" s="174"/>
      <c r="D7" s="216"/>
      <c r="E7" s="225"/>
      <c r="F7" s="226"/>
      <c r="G7" s="202"/>
      <c r="H7" s="2"/>
    </row>
    <row r="8" spans="2:20" s="1" customFormat="1" ht="25.5" customHeight="1" x14ac:dyDescent="0.15">
      <c r="B8" s="221" t="s">
        <v>22</v>
      </c>
      <c r="C8" s="172"/>
      <c r="D8" s="207">
        <v>5970</v>
      </c>
      <c r="E8" s="231" t="s">
        <v>23</v>
      </c>
      <c r="F8" s="172"/>
      <c r="G8" s="42">
        <v>185891</v>
      </c>
      <c r="H8" s="2"/>
    </row>
    <row r="9" spans="2:20" s="1" customFormat="1" ht="25.5" customHeight="1" x14ac:dyDescent="0.15">
      <c r="B9" s="222"/>
      <c r="C9" s="174"/>
      <c r="D9" s="208"/>
      <c r="E9" s="232"/>
      <c r="F9" s="174"/>
      <c r="G9" s="40">
        <v>142271</v>
      </c>
      <c r="H9" s="2"/>
      <c r="R9" s="153"/>
      <c r="S9" s="153"/>
      <c r="T9" s="81"/>
    </row>
    <row r="10" spans="2:20" s="1" customFormat="1" ht="25.5" customHeight="1" x14ac:dyDescent="0.15">
      <c r="B10" s="230" t="s">
        <v>63</v>
      </c>
      <c r="C10" s="172"/>
      <c r="D10" s="207">
        <v>5</v>
      </c>
      <c r="E10" s="231" t="s">
        <v>27</v>
      </c>
      <c r="F10" s="172"/>
      <c r="G10" s="203">
        <v>459500</v>
      </c>
      <c r="H10" s="2"/>
      <c r="R10" s="153"/>
      <c r="S10" s="153"/>
      <c r="T10" s="81"/>
    </row>
    <row r="11" spans="2:20" s="1" customFormat="1" ht="26.25" customHeight="1" x14ac:dyDescent="0.15">
      <c r="B11" s="222"/>
      <c r="C11" s="174"/>
      <c r="D11" s="208"/>
      <c r="E11" s="232"/>
      <c r="F11" s="174"/>
      <c r="G11" s="204"/>
      <c r="H11" s="2"/>
      <c r="R11" s="153"/>
      <c r="S11" s="153"/>
      <c r="T11" s="81"/>
    </row>
    <row r="12" spans="2:20" s="1" customFormat="1" ht="51" customHeight="1" x14ac:dyDescent="0.15">
      <c r="B12" s="149" t="s">
        <v>28</v>
      </c>
      <c r="C12" s="93"/>
      <c r="D12" s="43">
        <v>338007</v>
      </c>
      <c r="E12" s="213" t="s">
        <v>29</v>
      </c>
      <c r="F12" s="214"/>
      <c r="G12" s="41">
        <v>55051</v>
      </c>
      <c r="H12" s="2"/>
      <c r="R12" s="150"/>
      <c r="S12" s="150"/>
      <c r="T12" s="19"/>
    </row>
    <row r="13" spans="2:20" s="1" customFormat="1" ht="25.5" customHeight="1" x14ac:dyDescent="0.15">
      <c r="B13" s="71" t="s">
        <v>77</v>
      </c>
      <c r="C13" s="72"/>
      <c r="D13" s="207">
        <v>7</v>
      </c>
      <c r="E13" s="171" t="s">
        <v>31</v>
      </c>
      <c r="F13" s="172"/>
      <c r="G13" s="42">
        <v>332758</v>
      </c>
      <c r="H13" s="2"/>
    </row>
    <row r="14" spans="2:20" s="1" customFormat="1" ht="25.5" customHeight="1" x14ac:dyDescent="0.15">
      <c r="B14" s="73"/>
      <c r="C14" s="74"/>
      <c r="D14" s="208"/>
      <c r="E14" s="173"/>
      <c r="F14" s="174"/>
      <c r="G14" s="40">
        <v>333746</v>
      </c>
      <c r="H14" s="2"/>
    </row>
    <row r="15" spans="2:20" s="1" customFormat="1" ht="25.5" customHeight="1" x14ac:dyDescent="0.15">
      <c r="B15" s="238" t="s">
        <v>78</v>
      </c>
      <c r="C15" s="239"/>
      <c r="D15" s="240"/>
      <c r="E15" s="171" t="s">
        <v>33</v>
      </c>
      <c r="F15" s="172"/>
      <c r="G15" s="42">
        <v>779572</v>
      </c>
      <c r="H15" s="2"/>
    </row>
    <row r="16" spans="2:20" s="1" customFormat="1" ht="25.5" customHeight="1" x14ac:dyDescent="0.15">
      <c r="B16" s="241"/>
      <c r="C16" s="242"/>
      <c r="D16" s="243"/>
      <c r="E16" s="173"/>
      <c r="F16" s="174"/>
      <c r="G16" s="40">
        <v>779400</v>
      </c>
      <c r="H16" s="2"/>
    </row>
    <row r="17" spans="2:11" s="1" customFormat="1" ht="25.5" customHeight="1" x14ac:dyDescent="0.15">
      <c r="B17" s="241"/>
      <c r="C17" s="242"/>
      <c r="D17" s="243"/>
      <c r="E17" s="220" t="s">
        <v>64</v>
      </c>
      <c r="F17" s="172"/>
      <c r="G17" s="42">
        <v>39796</v>
      </c>
      <c r="H17" s="2"/>
    </row>
    <row r="18" spans="2:11" s="1" customFormat="1" ht="25.5" customHeight="1" x14ac:dyDescent="0.15">
      <c r="B18" s="241"/>
      <c r="C18" s="242"/>
      <c r="D18" s="243"/>
      <c r="E18" s="173"/>
      <c r="F18" s="174"/>
      <c r="G18" s="40">
        <v>26410</v>
      </c>
      <c r="H18" s="2"/>
    </row>
    <row r="19" spans="2:11" s="1" customFormat="1" ht="51" customHeight="1" x14ac:dyDescent="0.15">
      <c r="B19" s="241"/>
      <c r="C19" s="242"/>
      <c r="D19" s="243"/>
      <c r="E19" s="213" t="s">
        <v>36</v>
      </c>
      <c r="F19" s="214"/>
      <c r="G19" s="41">
        <v>47520</v>
      </c>
      <c r="H19" s="2"/>
    </row>
    <row r="20" spans="2:11" s="1" customFormat="1" ht="25.5" customHeight="1" x14ac:dyDescent="0.15">
      <c r="B20" s="241"/>
      <c r="C20" s="242"/>
      <c r="D20" s="243"/>
      <c r="E20" s="171" t="s">
        <v>37</v>
      </c>
      <c r="F20" s="172"/>
      <c r="G20" s="42">
        <f>D22-K20</f>
        <v>556304</v>
      </c>
      <c r="H20" s="2"/>
      <c r="J20" s="16" t="s">
        <v>55</v>
      </c>
      <c r="K20" s="17">
        <f>G4+G5+G6+G8+G10+G12+G13+G15+G17+G19</f>
        <v>2248359</v>
      </c>
    </row>
    <row r="21" spans="2:11" s="1" customFormat="1" ht="25.5" customHeight="1" x14ac:dyDescent="0.15">
      <c r="B21" s="244"/>
      <c r="C21" s="245"/>
      <c r="D21" s="246"/>
      <c r="E21" s="195"/>
      <c r="F21" s="196"/>
      <c r="G21" s="44">
        <f>D22-K21</f>
        <v>612494</v>
      </c>
      <c r="H21" s="2"/>
      <c r="J21" s="16" t="s">
        <v>39</v>
      </c>
      <c r="K21" s="18">
        <f>G4+G5+G6+G9+G10+G12+G14+G16+G18+G19</f>
        <v>2192169</v>
      </c>
    </row>
    <row r="22" spans="2:11" s="1" customFormat="1" ht="26.25" customHeight="1" x14ac:dyDescent="0.15">
      <c r="B22" s="102" t="s">
        <v>40</v>
      </c>
      <c r="C22" s="103"/>
      <c r="D22" s="218">
        <f>D4+D5+D6+D8+D10+D12+D13</f>
        <v>2804663</v>
      </c>
      <c r="E22" s="106" t="s">
        <v>41</v>
      </c>
      <c r="F22" s="107"/>
      <c r="G22" s="45">
        <f>G4+G5+G6+G8+G10+G12+G13+G15+G17+G19+G20</f>
        <v>2804663</v>
      </c>
      <c r="H22" s="2"/>
      <c r="J22" s="47">
        <f>D22+1795500</f>
        <v>4600163</v>
      </c>
      <c r="K22" s="47">
        <f>G22+1795500-G20</f>
        <v>4043859</v>
      </c>
    </row>
    <row r="23" spans="2:11" s="1" customFormat="1" ht="26.25" customHeight="1" x14ac:dyDescent="0.15">
      <c r="B23" s="104"/>
      <c r="C23" s="105"/>
      <c r="D23" s="208"/>
      <c r="E23" s="108"/>
      <c r="F23" s="109"/>
      <c r="G23" s="40">
        <f>G4+G5+G6+G9+G10+G12+G14+G16+G18+G19+G21</f>
        <v>2804663</v>
      </c>
      <c r="H23" s="2"/>
      <c r="J23" s="47">
        <f>D23+1795500</f>
        <v>1795500</v>
      </c>
      <c r="K23" s="47">
        <f>G23+1795500-G21</f>
        <v>3987669</v>
      </c>
    </row>
    <row r="24" spans="2:11" s="1" customFormat="1" ht="57" customHeight="1" x14ac:dyDescent="0.65">
      <c r="B24" s="20" t="s">
        <v>43</v>
      </c>
      <c r="C24" s="20"/>
      <c r="D24" s="3"/>
      <c r="E24" s="46"/>
      <c r="F24" s="219"/>
      <c r="G24" s="219"/>
    </row>
    <row r="25" spans="2:11" s="1" customFormat="1" ht="45.75" customHeight="1" x14ac:dyDescent="0.15">
      <c r="B25" s="211" t="s">
        <v>3</v>
      </c>
      <c r="C25" s="211"/>
      <c r="D25" s="38" t="s">
        <v>5</v>
      </c>
      <c r="E25" s="212" t="s">
        <v>6</v>
      </c>
      <c r="F25" s="211"/>
      <c r="G25" s="39" t="s">
        <v>5</v>
      </c>
      <c r="H25" s="2"/>
    </row>
    <row r="26" spans="2:11" s="1" customFormat="1" ht="26.25" customHeight="1" x14ac:dyDescent="0.15">
      <c r="B26" s="197" t="s">
        <v>9</v>
      </c>
      <c r="C26" s="198"/>
      <c r="D26" s="203">
        <v>542504</v>
      </c>
      <c r="E26" s="171" t="s">
        <v>66</v>
      </c>
      <c r="F26" s="172"/>
      <c r="G26" s="203">
        <v>1000000</v>
      </c>
      <c r="H26" s="2"/>
    </row>
    <row r="27" spans="2:11" s="1" customFormat="1" ht="26.25" customHeight="1" x14ac:dyDescent="0.15">
      <c r="B27" s="199"/>
      <c r="C27" s="200"/>
      <c r="D27" s="204"/>
      <c r="E27" s="173"/>
      <c r="F27" s="174"/>
      <c r="G27" s="204"/>
      <c r="H27" s="2"/>
    </row>
    <row r="28" spans="2:11" s="1" customFormat="1" ht="26.25" customHeight="1" x14ac:dyDescent="0.15">
      <c r="B28" s="71" t="s">
        <v>67</v>
      </c>
      <c r="C28" s="55"/>
      <c r="D28" s="207">
        <v>1795500</v>
      </c>
      <c r="E28" s="193" t="s">
        <v>68</v>
      </c>
      <c r="F28" s="194"/>
      <c r="G28" s="205">
        <v>1000000</v>
      </c>
      <c r="H28" s="2"/>
    </row>
    <row r="29" spans="2:11" s="1" customFormat="1" ht="26.25" customHeight="1" x14ac:dyDescent="0.15">
      <c r="B29" s="56"/>
      <c r="C29" s="57"/>
      <c r="D29" s="208"/>
      <c r="E29" s="193"/>
      <c r="F29" s="194"/>
      <c r="G29" s="205"/>
      <c r="H29" s="2"/>
    </row>
    <row r="30" spans="2:11" s="1" customFormat="1" ht="26.25" customHeight="1" x14ac:dyDescent="0.15">
      <c r="B30" s="71" t="s">
        <v>69</v>
      </c>
      <c r="C30" s="55"/>
      <c r="D30" s="207">
        <v>10</v>
      </c>
      <c r="E30" s="191" t="s">
        <v>70</v>
      </c>
      <c r="F30" s="192"/>
      <c r="G30" s="205">
        <v>338007</v>
      </c>
      <c r="H30" s="2"/>
    </row>
    <row r="31" spans="2:11" s="1" customFormat="1" ht="26.25" customHeight="1" x14ac:dyDescent="0.15">
      <c r="B31" s="56"/>
      <c r="C31" s="57"/>
      <c r="D31" s="208"/>
      <c r="E31" s="191"/>
      <c r="F31" s="192"/>
      <c r="G31" s="205"/>
      <c r="H31" s="2"/>
    </row>
    <row r="32" spans="2:11" s="1" customFormat="1" ht="26.25" customHeight="1" x14ac:dyDescent="0.15">
      <c r="B32" s="234" t="s">
        <v>79</v>
      </c>
      <c r="C32" s="235"/>
      <c r="D32" s="209"/>
      <c r="E32" s="175" t="s">
        <v>80</v>
      </c>
      <c r="F32" s="176"/>
      <c r="G32" s="206">
        <v>7</v>
      </c>
      <c r="H32" s="2"/>
      <c r="J32" s="48"/>
      <c r="K32" s="47"/>
    </row>
    <row r="33" spans="1:11" s="1" customFormat="1" ht="26.25" customHeight="1" x14ac:dyDescent="0.15">
      <c r="B33" s="236"/>
      <c r="C33" s="237"/>
      <c r="D33" s="210"/>
      <c r="E33" s="177"/>
      <c r="F33" s="178"/>
      <c r="G33" s="187"/>
      <c r="H33" s="2"/>
      <c r="J33" s="48"/>
      <c r="K33" s="47"/>
    </row>
    <row r="34" spans="1:11" s="1" customFormat="1" ht="26.25" customHeight="1" x14ac:dyDescent="0.15">
      <c r="B34" s="179" t="s">
        <v>49</v>
      </c>
      <c r="C34" s="180"/>
      <c r="D34" s="189">
        <f>SUM(D26:D33)</f>
        <v>2338014</v>
      </c>
      <c r="E34" s="183" t="s">
        <v>50</v>
      </c>
      <c r="F34" s="184"/>
      <c r="G34" s="187">
        <f>SUM(G26:G33)</f>
        <v>2338014</v>
      </c>
      <c r="H34" s="2"/>
    </row>
    <row r="35" spans="1:11" s="1" customFormat="1" ht="26.25" customHeight="1" x14ac:dyDescent="0.15">
      <c r="B35" s="181"/>
      <c r="C35" s="182"/>
      <c r="D35" s="190"/>
      <c r="E35" s="185"/>
      <c r="F35" s="186"/>
      <c r="G35" s="188"/>
      <c r="H35" s="2"/>
    </row>
    <row r="36" spans="1:11" s="1" customFormat="1" ht="18.75" customHeight="1" x14ac:dyDescent="0.15">
      <c r="D36" s="12"/>
      <c r="H36" s="2"/>
    </row>
    <row r="37" spans="1:11" s="1" customFormat="1" ht="18.75" customHeight="1" x14ac:dyDescent="0.15">
      <c r="D37" s="3"/>
      <c r="H37" s="2"/>
    </row>
    <row r="38" spans="1:11" s="1" customFormat="1" ht="18.75" customHeight="1" x14ac:dyDescent="0.15">
      <c r="D38" s="3"/>
    </row>
    <row r="39" spans="1:11" ht="18.75" customHeight="1" x14ac:dyDescent="0.15"/>
    <row r="40" spans="1:11" ht="18.75" customHeight="1" x14ac:dyDescent="0.15"/>
    <row r="41" spans="1:11" ht="18.75" customHeight="1" x14ac:dyDescent="0.15"/>
    <row r="42" spans="1:11" ht="18.75" customHeight="1" x14ac:dyDescent="0.15"/>
    <row r="43" spans="1:11" ht="28.5" customHeight="1" x14ac:dyDescent="0.15">
      <c r="A43" s="13"/>
    </row>
    <row r="44" spans="1:11" ht="28.5" customHeight="1" x14ac:dyDescent="0.15">
      <c r="A44" s="82"/>
      <c r="B44" s="82"/>
      <c r="C44" s="82"/>
      <c r="D44" s="82"/>
      <c r="E44" s="82"/>
      <c r="F44" s="82"/>
      <c r="G44" s="82"/>
      <c r="H44" s="82"/>
    </row>
    <row r="45" spans="1:11" ht="28.5" customHeight="1" x14ac:dyDescent="0.15">
      <c r="A45" s="82"/>
      <c r="B45" s="82"/>
      <c r="C45" s="82"/>
      <c r="D45" s="82"/>
      <c r="E45" s="82"/>
      <c r="F45" s="82"/>
      <c r="G45" s="82"/>
      <c r="H45" s="82"/>
    </row>
    <row r="46" spans="1:11" ht="28.5" customHeight="1" x14ac:dyDescent="0.15">
      <c r="A46" s="82"/>
      <c r="B46" s="82"/>
      <c r="C46" s="82"/>
      <c r="D46" s="82"/>
      <c r="E46" s="82"/>
      <c r="F46" s="82"/>
      <c r="G46" s="82"/>
      <c r="H46" s="82"/>
    </row>
    <row r="47" spans="1:11" ht="28.5" customHeight="1" x14ac:dyDescent="0.15">
      <c r="A47" s="82"/>
      <c r="B47" s="82"/>
      <c r="C47" s="82"/>
      <c r="D47" s="82"/>
      <c r="E47" s="82"/>
      <c r="F47" s="82"/>
      <c r="G47" s="82"/>
      <c r="H47" s="82"/>
    </row>
    <row r="48" spans="1:11" ht="28.5" customHeight="1" x14ac:dyDescent="0.15">
      <c r="A48" s="82"/>
      <c r="B48" s="82"/>
      <c r="C48" s="82"/>
      <c r="D48" s="82"/>
      <c r="E48" s="82"/>
      <c r="F48" s="82"/>
      <c r="G48" s="82"/>
      <c r="H48" s="82"/>
    </row>
    <row r="49" spans="1:8" ht="28.5" customHeight="1" x14ac:dyDescent="0.15">
      <c r="A49" s="82"/>
      <c r="B49" s="82"/>
      <c r="C49" s="82"/>
      <c r="D49" s="82"/>
      <c r="E49" s="82"/>
      <c r="F49" s="82"/>
      <c r="G49" s="82"/>
      <c r="H49" s="82"/>
    </row>
    <row r="50" spans="1:8" ht="28.5" customHeight="1" x14ac:dyDescent="0.15">
      <c r="A50" s="82"/>
      <c r="B50" s="82"/>
      <c r="C50" s="82"/>
      <c r="D50" s="82"/>
      <c r="E50" s="82"/>
      <c r="F50" s="82"/>
      <c r="G50" s="82"/>
      <c r="H50" s="82"/>
    </row>
    <row r="51" spans="1:8" ht="28.5" customHeight="1" x14ac:dyDescent="0.15">
      <c r="A51" s="82"/>
      <c r="B51" s="82"/>
      <c r="C51" s="82"/>
      <c r="D51" s="82"/>
      <c r="E51" s="82"/>
      <c r="F51" s="82"/>
      <c r="G51" s="82"/>
      <c r="H51" s="82"/>
    </row>
    <row r="52" spans="1:8" ht="28.5" customHeight="1" x14ac:dyDescent="0.15">
      <c r="A52" s="82"/>
      <c r="B52" s="82"/>
      <c r="C52" s="82"/>
      <c r="D52" s="82"/>
      <c r="E52" s="82"/>
      <c r="F52" s="82"/>
      <c r="G52" s="82"/>
      <c r="H52" s="82"/>
    </row>
    <row r="53" spans="1:8" ht="28.5" customHeight="1" x14ac:dyDescent="0.15">
      <c r="A53" s="82"/>
      <c r="B53" s="82"/>
      <c r="C53" s="82"/>
      <c r="D53" s="82"/>
      <c r="E53" s="82"/>
      <c r="F53" s="82"/>
      <c r="G53" s="82"/>
      <c r="H53" s="82"/>
    </row>
    <row r="54" spans="1:8" ht="28.5" customHeight="1" x14ac:dyDescent="0.15">
      <c r="A54" s="82"/>
      <c r="B54" s="82"/>
      <c r="C54" s="82"/>
      <c r="D54" s="82"/>
      <c r="E54" s="82"/>
      <c r="F54" s="82"/>
      <c r="G54" s="82"/>
      <c r="H54" s="82"/>
    </row>
    <row r="55" spans="1:8" ht="28.5" customHeight="1" x14ac:dyDescent="0.15">
      <c r="A55" s="14"/>
      <c r="B55" s="14"/>
      <c r="C55" s="14"/>
      <c r="D55" s="14"/>
      <c r="E55" s="14"/>
      <c r="F55" s="14"/>
      <c r="G55" s="14"/>
    </row>
    <row r="56" spans="1:8" ht="28.5" customHeight="1" x14ac:dyDescent="0.15">
      <c r="A56" s="83"/>
      <c r="B56" s="83"/>
      <c r="C56" s="83"/>
      <c r="D56" s="83"/>
      <c r="E56" s="83"/>
      <c r="F56" s="83"/>
      <c r="G56" s="83"/>
      <c r="H56" s="83"/>
    </row>
    <row r="57" spans="1:8" ht="28.5" customHeight="1" x14ac:dyDescent="0.15">
      <c r="A57" s="83"/>
      <c r="B57" s="83"/>
      <c r="C57" s="83"/>
      <c r="D57" s="83"/>
      <c r="E57" s="83"/>
      <c r="F57" s="83"/>
      <c r="G57" s="83"/>
      <c r="H57" s="83"/>
    </row>
    <row r="58" spans="1:8" ht="28.5" customHeight="1" x14ac:dyDescent="0.15">
      <c r="A58" s="83"/>
      <c r="B58" s="83"/>
      <c r="C58" s="83"/>
      <c r="D58" s="83"/>
      <c r="E58" s="83"/>
      <c r="F58" s="83"/>
      <c r="G58" s="83"/>
      <c r="H58" s="83"/>
    </row>
    <row r="59" spans="1:8" ht="28.5" customHeight="1" x14ac:dyDescent="0.15">
      <c r="A59" s="83"/>
      <c r="B59" s="83"/>
      <c r="C59" s="83"/>
      <c r="D59" s="83"/>
      <c r="E59" s="83"/>
      <c r="F59" s="83"/>
      <c r="G59" s="83"/>
      <c r="H59" s="83"/>
    </row>
    <row r="60" spans="1:8" ht="28.5" customHeight="1" x14ac:dyDescent="0.15">
      <c r="A60" s="83"/>
      <c r="B60" s="83"/>
      <c r="C60" s="83"/>
      <c r="D60" s="83"/>
      <c r="E60" s="83"/>
      <c r="F60" s="83"/>
      <c r="G60" s="83"/>
      <c r="H60" s="83"/>
    </row>
    <row r="61" spans="1:8" ht="28.5" customHeight="1" x14ac:dyDescent="0.15">
      <c r="A61" s="83"/>
      <c r="B61" s="83"/>
      <c r="C61" s="83"/>
      <c r="D61" s="83"/>
      <c r="E61" s="83"/>
      <c r="F61" s="83"/>
      <c r="G61" s="83"/>
      <c r="H61" s="83"/>
    </row>
  </sheetData>
  <mergeCells count="60">
    <mergeCell ref="B1:G1"/>
    <mergeCell ref="E2:G2"/>
    <mergeCell ref="B3:C3"/>
    <mergeCell ref="E3:F3"/>
    <mergeCell ref="B4:C4"/>
    <mergeCell ref="E4:F4"/>
    <mergeCell ref="B5:C5"/>
    <mergeCell ref="E5:F5"/>
    <mergeCell ref="B12:C12"/>
    <mergeCell ref="E12:F12"/>
    <mergeCell ref="R12:S12"/>
    <mergeCell ref="E19:F19"/>
    <mergeCell ref="F24:G24"/>
    <mergeCell ref="B25:C25"/>
    <mergeCell ref="E25:F25"/>
    <mergeCell ref="D6:D7"/>
    <mergeCell ref="D8:D9"/>
    <mergeCell ref="D10:D11"/>
    <mergeCell ref="D13:D14"/>
    <mergeCell ref="D22:D23"/>
    <mergeCell ref="G6:G7"/>
    <mergeCell ref="G10:G11"/>
    <mergeCell ref="B13:C14"/>
    <mergeCell ref="E13:F14"/>
    <mergeCell ref="B15:D21"/>
    <mergeCell ref="E15:F16"/>
    <mergeCell ref="E17:F18"/>
    <mergeCell ref="G26:G27"/>
    <mergeCell ref="G28:G29"/>
    <mergeCell ref="G30:G31"/>
    <mergeCell ref="G32:G33"/>
    <mergeCell ref="G34:G35"/>
    <mergeCell ref="T9:T11"/>
    <mergeCell ref="B6:C7"/>
    <mergeCell ref="E6:F7"/>
    <mergeCell ref="B8:C9"/>
    <mergeCell ref="E8:F9"/>
    <mergeCell ref="R9:S11"/>
    <mergeCell ref="B10:C11"/>
    <mergeCell ref="E10:F11"/>
    <mergeCell ref="E20:F21"/>
    <mergeCell ref="B26:C27"/>
    <mergeCell ref="E26:F27"/>
    <mergeCell ref="B22:C23"/>
    <mergeCell ref="E22:F23"/>
    <mergeCell ref="D26:D27"/>
    <mergeCell ref="A56:H61"/>
    <mergeCell ref="B32:C33"/>
    <mergeCell ref="E32:F33"/>
    <mergeCell ref="B34:C35"/>
    <mergeCell ref="E34:F35"/>
    <mergeCell ref="D32:D33"/>
    <mergeCell ref="D34:D35"/>
    <mergeCell ref="B28:C29"/>
    <mergeCell ref="E28:F29"/>
    <mergeCell ref="B30:C31"/>
    <mergeCell ref="E30:F31"/>
    <mergeCell ref="A44:H54"/>
    <mergeCell ref="D28:D29"/>
    <mergeCell ref="D30:D31"/>
  </mergeCells>
  <phoneticPr fontId="9"/>
  <pageMargins left="0.70763888888888904" right="0.62916666666666698" top="0.51180555555555596" bottom="0" header="0.31388888888888899" footer="0.51180555555555596"/>
  <pageSetup paperSize="9" scale="75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CC"/>
    <pageSetUpPr fitToPage="1"/>
  </sheetPr>
  <dimension ref="A1:XFB50"/>
  <sheetViews>
    <sheetView view="pageBreakPreview" zoomScaleNormal="100" zoomScaleSheetLayoutView="100" workbookViewId="0">
      <selection activeCell="B6" sqref="B6:C7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5" style="2" customWidth="1"/>
    <col min="5" max="5" width="17" style="3" customWidth="1"/>
    <col min="6" max="7" width="13.125" style="2" customWidth="1"/>
    <col min="8" max="8" width="15" style="2" customWidth="1"/>
    <col min="9" max="9" width="17" style="2" customWidth="1"/>
    <col min="10" max="10" width="1" style="2" customWidth="1"/>
    <col min="11" max="11" width="3" style="2" customWidth="1"/>
    <col min="12" max="13" width="15.875" style="2" customWidth="1"/>
    <col min="14" max="14" width="13" style="2"/>
    <col min="15" max="15" width="4.375" style="2" customWidth="1"/>
    <col min="16" max="16" width="5" style="2" customWidth="1"/>
    <col min="17" max="19" width="4.125" style="2" customWidth="1"/>
    <col min="20" max="258" width="13" style="2"/>
    <col min="259" max="259" width="2.125" style="2" customWidth="1"/>
    <col min="260" max="265" width="12" style="2" customWidth="1"/>
    <col min="266" max="266" width="6.5" style="2" customWidth="1"/>
    <col min="267" max="514" width="13" style="2"/>
    <col min="515" max="515" width="2.125" style="2" customWidth="1"/>
    <col min="516" max="521" width="12" style="2" customWidth="1"/>
    <col min="522" max="522" width="6.5" style="2" customWidth="1"/>
    <col min="523" max="770" width="13" style="2"/>
    <col min="771" max="771" width="2.125" style="2" customWidth="1"/>
    <col min="772" max="777" width="12" style="2" customWidth="1"/>
    <col min="778" max="778" width="6.5" style="2" customWidth="1"/>
    <col min="779" max="1026" width="13" style="2"/>
    <col min="1027" max="1027" width="2.125" style="2" customWidth="1"/>
    <col min="1028" max="1033" width="12" style="2" customWidth="1"/>
    <col min="1034" max="1034" width="6.5" style="2" customWidth="1"/>
    <col min="1035" max="1282" width="13" style="2"/>
    <col min="1283" max="1283" width="2.125" style="2" customWidth="1"/>
    <col min="1284" max="1289" width="12" style="2" customWidth="1"/>
    <col min="1290" max="1290" width="6.5" style="2" customWidth="1"/>
    <col min="1291" max="1538" width="13" style="2"/>
    <col min="1539" max="1539" width="2.125" style="2" customWidth="1"/>
    <col min="1540" max="1545" width="12" style="2" customWidth="1"/>
    <col min="1546" max="1546" width="6.5" style="2" customWidth="1"/>
    <col min="1547" max="1794" width="13" style="2"/>
    <col min="1795" max="1795" width="2.125" style="2" customWidth="1"/>
    <col min="1796" max="1801" width="12" style="2" customWidth="1"/>
    <col min="1802" max="1802" width="6.5" style="2" customWidth="1"/>
    <col min="1803" max="2050" width="13" style="2"/>
    <col min="2051" max="2051" width="2.125" style="2" customWidth="1"/>
    <col min="2052" max="2057" width="12" style="2" customWidth="1"/>
    <col min="2058" max="2058" width="6.5" style="2" customWidth="1"/>
    <col min="2059" max="2306" width="13" style="2"/>
    <col min="2307" max="2307" width="2.125" style="2" customWidth="1"/>
    <col min="2308" max="2313" width="12" style="2" customWidth="1"/>
    <col min="2314" max="2314" width="6.5" style="2" customWidth="1"/>
    <col min="2315" max="2562" width="13" style="2"/>
    <col min="2563" max="2563" width="2.125" style="2" customWidth="1"/>
    <col min="2564" max="2569" width="12" style="2" customWidth="1"/>
    <col min="2570" max="2570" width="6.5" style="2" customWidth="1"/>
    <col min="2571" max="2818" width="13" style="2"/>
    <col min="2819" max="2819" width="2.125" style="2" customWidth="1"/>
    <col min="2820" max="2825" width="12" style="2" customWidth="1"/>
    <col min="2826" max="2826" width="6.5" style="2" customWidth="1"/>
    <col min="2827" max="3074" width="13" style="2"/>
    <col min="3075" max="3075" width="2.125" style="2" customWidth="1"/>
    <col min="3076" max="3081" width="12" style="2" customWidth="1"/>
    <col min="3082" max="3082" width="6.5" style="2" customWidth="1"/>
    <col min="3083" max="3330" width="13" style="2"/>
    <col min="3331" max="3331" width="2.125" style="2" customWidth="1"/>
    <col min="3332" max="3337" width="12" style="2" customWidth="1"/>
    <col min="3338" max="3338" width="6.5" style="2" customWidth="1"/>
    <col min="3339" max="3586" width="13" style="2"/>
    <col min="3587" max="3587" width="2.125" style="2" customWidth="1"/>
    <col min="3588" max="3593" width="12" style="2" customWidth="1"/>
    <col min="3594" max="3594" width="6.5" style="2" customWidth="1"/>
    <col min="3595" max="3842" width="13" style="2"/>
    <col min="3843" max="3843" width="2.125" style="2" customWidth="1"/>
    <col min="3844" max="3849" width="12" style="2" customWidth="1"/>
    <col min="3850" max="3850" width="6.5" style="2" customWidth="1"/>
    <col min="3851" max="4098" width="13" style="2"/>
    <col min="4099" max="4099" width="2.125" style="2" customWidth="1"/>
    <col min="4100" max="4105" width="12" style="2" customWidth="1"/>
    <col min="4106" max="4106" width="6.5" style="2" customWidth="1"/>
    <col min="4107" max="4354" width="13" style="2"/>
    <col min="4355" max="4355" width="2.125" style="2" customWidth="1"/>
    <col min="4356" max="4361" width="12" style="2" customWidth="1"/>
    <col min="4362" max="4362" width="6.5" style="2" customWidth="1"/>
    <col min="4363" max="4610" width="13" style="2"/>
    <col min="4611" max="4611" width="2.125" style="2" customWidth="1"/>
    <col min="4612" max="4617" width="12" style="2" customWidth="1"/>
    <col min="4618" max="4618" width="6.5" style="2" customWidth="1"/>
    <col min="4619" max="4866" width="13" style="2"/>
    <col min="4867" max="4867" width="2.125" style="2" customWidth="1"/>
    <col min="4868" max="4873" width="12" style="2" customWidth="1"/>
    <col min="4874" max="4874" width="6.5" style="2" customWidth="1"/>
    <col min="4875" max="5122" width="13" style="2"/>
    <col min="5123" max="5123" width="2.125" style="2" customWidth="1"/>
    <col min="5124" max="5129" width="12" style="2" customWidth="1"/>
    <col min="5130" max="5130" width="6.5" style="2" customWidth="1"/>
    <col min="5131" max="5378" width="13" style="2"/>
    <col min="5379" max="5379" width="2.125" style="2" customWidth="1"/>
    <col min="5380" max="5385" width="12" style="2" customWidth="1"/>
    <col min="5386" max="5386" width="6.5" style="2" customWidth="1"/>
    <col min="5387" max="5634" width="13" style="2"/>
    <col min="5635" max="5635" width="2.125" style="2" customWidth="1"/>
    <col min="5636" max="5641" width="12" style="2" customWidth="1"/>
    <col min="5642" max="5642" width="6.5" style="2" customWidth="1"/>
    <col min="5643" max="5890" width="13" style="2"/>
    <col min="5891" max="5891" width="2.125" style="2" customWidth="1"/>
    <col min="5892" max="5897" width="12" style="2" customWidth="1"/>
    <col min="5898" max="5898" width="6.5" style="2" customWidth="1"/>
    <col min="5899" max="6146" width="13" style="2"/>
    <col min="6147" max="6147" width="2.125" style="2" customWidth="1"/>
    <col min="6148" max="6153" width="12" style="2" customWidth="1"/>
    <col min="6154" max="6154" width="6.5" style="2" customWidth="1"/>
    <col min="6155" max="6402" width="13" style="2"/>
    <col min="6403" max="6403" width="2.125" style="2" customWidth="1"/>
    <col min="6404" max="6409" width="12" style="2" customWidth="1"/>
    <col min="6410" max="6410" width="6.5" style="2" customWidth="1"/>
    <col min="6411" max="6658" width="13" style="2"/>
    <col min="6659" max="6659" width="2.125" style="2" customWidth="1"/>
    <col min="6660" max="6665" width="12" style="2" customWidth="1"/>
    <col min="6666" max="6666" width="6.5" style="2" customWidth="1"/>
    <col min="6667" max="6914" width="13" style="2"/>
    <col min="6915" max="6915" width="2.125" style="2" customWidth="1"/>
    <col min="6916" max="6921" width="12" style="2" customWidth="1"/>
    <col min="6922" max="6922" width="6.5" style="2" customWidth="1"/>
    <col min="6923" max="7170" width="13" style="2"/>
    <col min="7171" max="7171" width="2.125" style="2" customWidth="1"/>
    <col min="7172" max="7177" width="12" style="2" customWidth="1"/>
    <col min="7178" max="7178" width="6.5" style="2" customWidth="1"/>
    <col min="7179" max="7426" width="13" style="2"/>
    <col min="7427" max="7427" width="2.125" style="2" customWidth="1"/>
    <col min="7428" max="7433" width="12" style="2" customWidth="1"/>
    <col min="7434" max="7434" width="6.5" style="2" customWidth="1"/>
    <col min="7435" max="7682" width="13" style="2"/>
    <col min="7683" max="7683" width="2.125" style="2" customWidth="1"/>
    <col min="7684" max="7689" width="12" style="2" customWidth="1"/>
    <col min="7690" max="7690" width="6.5" style="2" customWidth="1"/>
    <col min="7691" max="7938" width="13" style="2"/>
    <col min="7939" max="7939" width="2.125" style="2" customWidth="1"/>
    <col min="7940" max="7945" width="12" style="2" customWidth="1"/>
    <col min="7946" max="7946" width="6.5" style="2" customWidth="1"/>
    <col min="7947" max="8194" width="13" style="2"/>
    <col min="8195" max="8195" width="2.125" style="2" customWidth="1"/>
    <col min="8196" max="8201" width="12" style="2" customWidth="1"/>
    <col min="8202" max="8202" width="6.5" style="2" customWidth="1"/>
    <col min="8203" max="8450" width="13" style="2"/>
    <col min="8451" max="8451" width="2.125" style="2" customWidth="1"/>
    <col min="8452" max="8457" width="12" style="2" customWidth="1"/>
    <col min="8458" max="8458" width="6.5" style="2" customWidth="1"/>
    <col min="8459" max="8706" width="13" style="2"/>
    <col min="8707" max="8707" width="2.125" style="2" customWidth="1"/>
    <col min="8708" max="8713" width="12" style="2" customWidth="1"/>
    <col min="8714" max="8714" width="6.5" style="2" customWidth="1"/>
    <col min="8715" max="8962" width="13" style="2"/>
    <col min="8963" max="8963" width="2.125" style="2" customWidth="1"/>
    <col min="8964" max="8969" width="12" style="2" customWidth="1"/>
    <col min="8970" max="8970" width="6.5" style="2" customWidth="1"/>
    <col min="8971" max="9218" width="13" style="2"/>
    <col min="9219" max="9219" width="2.125" style="2" customWidth="1"/>
    <col min="9220" max="9225" width="12" style="2" customWidth="1"/>
    <col min="9226" max="9226" width="6.5" style="2" customWidth="1"/>
    <col min="9227" max="9474" width="13" style="2"/>
    <col min="9475" max="9475" width="2.125" style="2" customWidth="1"/>
    <col min="9476" max="9481" width="12" style="2" customWidth="1"/>
    <col min="9482" max="9482" width="6.5" style="2" customWidth="1"/>
    <col min="9483" max="9730" width="13" style="2"/>
    <col min="9731" max="9731" width="2.125" style="2" customWidth="1"/>
    <col min="9732" max="9737" width="12" style="2" customWidth="1"/>
    <col min="9738" max="9738" width="6.5" style="2" customWidth="1"/>
    <col min="9739" max="9986" width="13" style="2"/>
    <col min="9987" max="9987" width="2.125" style="2" customWidth="1"/>
    <col min="9988" max="9993" width="12" style="2" customWidth="1"/>
    <col min="9994" max="9994" width="6.5" style="2" customWidth="1"/>
    <col min="9995" max="10242" width="13" style="2"/>
    <col min="10243" max="10243" width="2.125" style="2" customWidth="1"/>
    <col min="10244" max="10249" width="12" style="2" customWidth="1"/>
    <col min="10250" max="10250" width="6.5" style="2" customWidth="1"/>
    <col min="10251" max="10498" width="13" style="2"/>
    <col min="10499" max="10499" width="2.125" style="2" customWidth="1"/>
    <col min="10500" max="10505" width="12" style="2" customWidth="1"/>
    <col min="10506" max="10506" width="6.5" style="2" customWidth="1"/>
    <col min="10507" max="10754" width="13" style="2"/>
    <col min="10755" max="10755" width="2.125" style="2" customWidth="1"/>
    <col min="10756" max="10761" width="12" style="2" customWidth="1"/>
    <col min="10762" max="10762" width="6.5" style="2" customWidth="1"/>
    <col min="10763" max="11010" width="13" style="2"/>
    <col min="11011" max="11011" width="2.125" style="2" customWidth="1"/>
    <col min="11012" max="11017" width="12" style="2" customWidth="1"/>
    <col min="11018" max="11018" width="6.5" style="2" customWidth="1"/>
    <col min="11019" max="11266" width="13" style="2"/>
    <col min="11267" max="11267" width="2.125" style="2" customWidth="1"/>
    <col min="11268" max="11273" width="12" style="2" customWidth="1"/>
    <col min="11274" max="11274" width="6.5" style="2" customWidth="1"/>
    <col min="11275" max="11522" width="13" style="2"/>
    <col min="11523" max="11523" width="2.125" style="2" customWidth="1"/>
    <col min="11524" max="11529" width="12" style="2" customWidth="1"/>
    <col min="11530" max="11530" width="6.5" style="2" customWidth="1"/>
    <col min="11531" max="11778" width="13" style="2"/>
    <col min="11779" max="11779" width="2.125" style="2" customWidth="1"/>
    <col min="11780" max="11785" width="12" style="2" customWidth="1"/>
    <col min="11786" max="11786" width="6.5" style="2" customWidth="1"/>
    <col min="11787" max="12034" width="13" style="2"/>
    <col min="12035" max="12035" width="2.125" style="2" customWidth="1"/>
    <col min="12036" max="12041" width="12" style="2" customWidth="1"/>
    <col min="12042" max="12042" width="6.5" style="2" customWidth="1"/>
    <col min="12043" max="12290" width="13" style="2"/>
    <col min="12291" max="12291" width="2.125" style="2" customWidth="1"/>
    <col min="12292" max="12297" width="12" style="2" customWidth="1"/>
    <col min="12298" max="12298" width="6.5" style="2" customWidth="1"/>
    <col min="12299" max="12546" width="13" style="2"/>
    <col min="12547" max="12547" width="2.125" style="2" customWidth="1"/>
    <col min="12548" max="12553" width="12" style="2" customWidth="1"/>
    <col min="12554" max="12554" width="6.5" style="2" customWidth="1"/>
    <col min="12555" max="12802" width="13" style="2"/>
    <col min="12803" max="12803" width="2.125" style="2" customWidth="1"/>
    <col min="12804" max="12809" width="12" style="2" customWidth="1"/>
    <col min="12810" max="12810" width="6.5" style="2" customWidth="1"/>
    <col min="12811" max="13058" width="13" style="2"/>
    <col min="13059" max="13059" width="2.125" style="2" customWidth="1"/>
    <col min="13060" max="13065" width="12" style="2" customWidth="1"/>
    <col min="13066" max="13066" width="6.5" style="2" customWidth="1"/>
    <col min="13067" max="13314" width="13" style="2"/>
    <col min="13315" max="13315" width="2.125" style="2" customWidth="1"/>
    <col min="13316" max="13321" width="12" style="2" customWidth="1"/>
    <col min="13322" max="13322" width="6.5" style="2" customWidth="1"/>
    <col min="13323" max="13570" width="13" style="2"/>
    <col min="13571" max="13571" width="2.125" style="2" customWidth="1"/>
    <col min="13572" max="13577" width="12" style="2" customWidth="1"/>
    <col min="13578" max="13578" width="6.5" style="2" customWidth="1"/>
    <col min="13579" max="13826" width="13" style="2"/>
    <col min="13827" max="13827" width="2.125" style="2" customWidth="1"/>
    <col min="13828" max="13833" width="12" style="2" customWidth="1"/>
    <col min="13834" max="13834" width="6.5" style="2" customWidth="1"/>
    <col min="13835" max="14082" width="13" style="2"/>
    <col min="14083" max="14083" width="2.125" style="2" customWidth="1"/>
    <col min="14084" max="14089" width="12" style="2" customWidth="1"/>
    <col min="14090" max="14090" width="6.5" style="2" customWidth="1"/>
    <col min="14091" max="14338" width="13" style="2"/>
    <col min="14339" max="14339" width="2.125" style="2" customWidth="1"/>
    <col min="14340" max="14345" width="12" style="2" customWidth="1"/>
    <col min="14346" max="14346" width="6.5" style="2" customWidth="1"/>
    <col min="14347" max="14594" width="13" style="2"/>
    <col min="14595" max="14595" width="2.125" style="2" customWidth="1"/>
    <col min="14596" max="14601" width="12" style="2" customWidth="1"/>
    <col min="14602" max="14602" width="6.5" style="2" customWidth="1"/>
    <col min="14603" max="14850" width="13" style="2"/>
    <col min="14851" max="14851" width="2.125" style="2" customWidth="1"/>
    <col min="14852" max="14857" width="12" style="2" customWidth="1"/>
    <col min="14858" max="14858" width="6.5" style="2" customWidth="1"/>
    <col min="14859" max="15106" width="13" style="2"/>
    <col min="15107" max="15107" width="2.125" style="2" customWidth="1"/>
    <col min="15108" max="15113" width="12" style="2" customWidth="1"/>
    <col min="15114" max="15114" width="6.5" style="2" customWidth="1"/>
    <col min="15115" max="15362" width="13" style="2"/>
    <col min="15363" max="15363" width="2.125" style="2" customWidth="1"/>
    <col min="15364" max="15369" width="12" style="2" customWidth="1"/>
    <col min="15370" max="15370" width="6.5" style="2" customWidth="1"/>
    <col min="15371" max="15618" width="13" style="2"/>
    <col min="15619" max="15619" width="2.125" style="2" customWidth="1"/>
    <col min="15620" max="15625" width="12" style="2" customWidth="1"/>
    <col min="15626" max="15626" width="6.5" style="2" customWidth="1"/>
    <col min="15627" max="15874" width="13" style="2"/>
    <col min="15875" max="15875" width="2.125" style="2" customWidth="1"/>
    <col min="15876" max="15881" width="12" style="2" customWidth="1"/>
    <col min="15882" max="15882" width="6.5" style="2" customWidth="1"/>
    <col min="15883" max="16130" width="13" style="2"/>
    <col min="16131" max="16131" width="2.125" style="2" customWidth="1"/>
    <col min="16132" max="16137" width="12" style="2" customWidth="1"/>
    <col min="16138" max="16138" width="6.5" style="2" customWidth="1"/>
    <col min="16139" max="16382" width="13" style="2"/>
  </cols>
  <sheetData>
    <row r="1" spans="2:22" ht="41.25" customHeight="1" x14ac:dyDescent="0.15">
      <c r="B1" s="138" t="s">
        <v>81</v>
      </c>
      <c r="C1" s="138"/>
      <c r="D1" s="138"/>
      <c r="E1" s="138"/>
      <c r="F1" s="138"/>
      <c r="G1" s="138"/>
      <c r="H1" s="138"/>
      <c r="I1" s="138"/>
      <c r="L1" s="13"/>
      <c r="M1" s="13"/>
      <c r="N1" s="13"/>
      <c r="O1" s="13"/>
      <c r="P1" s="13"/>
    </row>
    <row r="2" spans="2:22" s="1" customFormat="1" ht="45.75" customHeight="1" x14ac:dyDescent="0.65">
      <c r="B2" s="20" t="s">
        <v>1</v>
      </c>
      <c r="C2" s="20"/>
      <c r="D2" s="21"/>
      <c r="E2" s="3"/>
      <c r="F2" s="154" t="s">
        <v>82</v>
      </c>
      <c r="G2" s="155"/>
      <c r="H2" s="155"/>
      <c r="I2" s="155"/>
    </row>
    <row r="3" spans="2:22" s="1" customFormat="1" ht="45.75" customHeight="1" x14ac:dyDescent="0.15">
      <c r="B3" s="140" t="s">
        <v>3</v>
      </c>
      <c r="C3" s="140"/>
      <c r="D3" s="22" t="s">
        <v>83</v>
      </c>
      <c r="E3" s="29" t="s">
        <v>5</v>
      </c>
      <c r="F3" s="141" t="s">
        <v>6</v>
      </c>
      <c r="G3" s="140"/>
      <c r="H3" s="22" t="s">
        <v>83</v>
      </c>
      <c r="I3" s="5" t="s">
        <v>5</v>
      </c>
      <c r="J3" s="2"/>
      <c r="L3" s="1" t="s">
        <v>7</v>
      </c>
      <c r="M3" s="1" t="s">
        <v>8</v>
      </c>
    </row>
    <row r="4" spans="2:22" s="1" customFormat="1" ht="51.75" customHeight="1" x14ac:dyDescent="0.15">
      <c r="B4" s="156" t="s">
        <v>9</v>
      </c>
      <c r="C4" s="156"/>
      <c r="D4" s="30">
        <v>213759</v>
      </c>
      <c r="E4" s="31">
        <v>556304</v>
      </c>
      <c r="F4" s="157" t="s">
        <v>10</v>
      </c>
      <c r="G4" s="158"/>
      <c r="H4" s="6">
        <v>136000</v>
      </c>
      <c r="I4" s="6">
        <v>135000</v>
      </c>
      <c r="J4" s="2"/>
      <c r="L4" s="36" t="s">
        <v>11</v>
      </c>
      <c r="M4" s="36" t="s">
        <v>12</v>
      </c>
    </row>
    <row r="5" spans="2:22" s="1" customFormat="1" ht="51.75" customHeight="1" x14ac:dyDescent="0.15">
      <c r="B5" s="256" t="s">
        <v>84</v>
      </c>
      <c r="C5" s="148"/>
      <c r="D5" s="32">
        <v>1276800</v>
      </c>
      <c r="E5" s="33">
        <v>1275800</v>
      </c>
      <c r="F5" s="136" t="s">
        <v>14</v>
      </c>
      <c r="G5" s="137"/>
      <c r="H5" s="7">
        <v>0</v>
      </c>
      <c r="I5" s="7">
        <v>0</v>
      </c>
      <c r="J5" s="2"/>
      <c r="L5" s="36" t="s">
        <v>15</v>
      </c>
      <c r="M5" s="36" t="s">
        <v>16</v>
      </c>
    </row>
    <row r="6" spans="2:22" s="1" customFormat="1" ht="25.5" customHeight="1" x14ac:dyDescent="0.15">
      <c r="B6" s="54" t="s">
        <v>17</v>
      </c>
      <c r="C6" s="55"/>
      <c r="D6" s="250">
        <v>970115</v>
      </c>
      <c r="E6" s="159">
        <v>636212</v>
      </c>
      <c r="F6" s="60" t="s">
        <v>18</v>
      </c>
      <c r="G6" s="61"/>
      <c r="H6" s="110">
        <v>212271</v>
      </c>
      <c r="I6" s="110">
        <v>115033</v>
      </c>
      <c r="J6" s="2"/>
      <c r="L6" s="1" t="s">
        <v>19</v>
      </c>
      <c r="M6" s="1" t="s">
        <v>18</v>
      </c>
    </row>
    <row r="7" spans="2:22" s="1" customFormat="1" ht="25.5" customHeight="1" x14ac:dyDescent="0.15">
      <c r="B7" s="56"/>
      <c r="C7" s="57"/>
      <c r="D7" s="251"/>
      <c r="E7" s="160"/>
      <c r="F7" s="62"/>
      <c r="G7" s="63"/>
      <c r="H7" s="111"/>
      <c r="I7" s="111"/>
      <c r="J7" s="2"/>
      <c r="L7" s="1" t="s">
        <v>20</v>
      </c>
      <c r="M7" s="1" t="s">
        <v>21</v>
      </c>
    </row>
    <row r="8" spans="2:22" s="1" customFormat="1" ht="25.5" customHeight="1" x14ac:dyDescent="0.15">
      <c r="B8" s="54" t="s">
        <v>22</v>
      </c>
      <c r="C8" s="55"/>
      <c r="D8" s="252">
        <v>5970</v>
      </c>
      <c r="E8" s="124">
        <v>2000</v>
      </c>
      <c r="F8" s="58" t="s">
        <v>23</v>
      </c>
      <c r="G8" s="55"/>
      <c r="H8" s="8">
        <v>112301</v>
      </c>
      <c r="I8" s="8">
        <v>149834</v>
      </c>
      <c r="J8" s="2"/>
      <c r="L8" s="1" t="s">
        <v>24</v>
      </c>
    </row>
    <row r="9" spans="2:22" s="1" customFormat="1" ht="25.5" customHeight="1" x14ac:dyDescent="0.15">
      <c r="B9" s="56"/>
      <c r="C9" s="57"/>
      <c r="D9" s="253"/>
      <c r="E9" s="125"/>
      <c r="F9" s="59"/>
      <c r="G9" s="57"/>
      <c r="H9" s="6">
        <v>142271</v>
      </c>
      <c r="I9" s="6">
        <v>168434</v>
      </c>
      <c r="J9" s="2"/>
      <c r="L9" s="1" t="s">
        <v>25</v>
      </c>
      <c r="M9" s="1">
        <v>42378</v>
      </c>
      <c r="T9" s="153"/>
      <c r="U9" s="153"/>
      <c r="V9" s="81"/>
    </row>
    <row r="10" spans="2:22" s="1" customFormat="1" ht="25.5" customHeight="1" x14ac:dyDescent="0.15">
      <c r="B10" s="54" t="s">
        <v>26</v>
      </c>
      <c r="C10" s="55"/>
      <c r="D10" s="252">
        <v>2</v>
      </c>
      <c r="E10" s="124">
        <v>837</v>
      </c>
      <c r="F10" s="58" t="s">
        <v>27</v>
      </c>
      <c r="G10" s="55"/>
      <c r="H10" s="112">
        <v>459500</v>
      </c>
      <c r="I10" s="112">
        <v>459500</v>
      </c>
      <c r="J10" s="2"/>
      <c r="M10" s="1" t="s">
        <v>27</v>
      </c>
      <c r="T10" s="153"/>
      <c r="U10" s="153"/>
      <c r="V10" s="81"/>
    </row>
    <row r="11" spans="2:22" s="1" customFormat="1" ht="26.25" customHeight="1" x14ac:dyDescent="0.15">
      <c r="B11" s="56"/>
      <c r="C11" s="57"/>
      <c r="D11" s="253"/>
      <c r="E11" s="125"/>
      <c r="F11" s="59"/>
      <c r="G11" s="57"/>
      <c r="H11" s="113"/>
      <c r="I11" s="113"/>
      <c r="J11" s="2"/>
      <c r="M11" s="37">
        <v>18000</v>
      </c>
      <c r="T11" s="153"/>
      <c r="U11" s="153"/>
      <c r="V11" s="81"/>
    </row>
    <row r="12" spans="2:22" s="1" customFormat="1" ht="51" customHeight="1" x14ac:dyDescent="0.15">
      <c r="B12" s="149" t="s">
        <v>28</v>
      </c>
      <c r="C12" s="93"/>
      <c r="D12" s="34">
        <v>338007</v>
      </c>
      <c r="E12" s="9">
        <v>0</v>
      </c>
      <c r="F12" s="136" t="s">
        <v>29</v>
      </c>
      <c r="G12" s="137"/>
      <c r="H12" s="7">
        <v>55051</v>
      </c>
      <c r="I12" s="7">
        <v>55051</v>
      </c>
      <c r="J12" s="2"/>
      <c r="L12" s="36" t="s">
        <v>30</v>
      </c>
      <c r="T12" s="150"/>
      <c r="U12" s="150"/>
      <c r="V12" s="19"/>
    </row>
    <row r="13" spans="2:22" s="1" customFormat="1" ht="25.5" customHeight="1" x14ac:dyDescent="0.15">
      <c r="B13" s="71"/>
      <c r="C13" s="72"/>
      <c r="D13" s="254"/>
      <c r="E13" s="75"/>
      <c r="F13" s="70" t="s">
        <v>31</v>
      </c>
      <c r="G13" s="55"/>
      <c r="H13" s="8">
        <v>282947</v>
      </c>
      <c r="I13" s="8">
        <v>281454</v>
      </c>
      <c r="J13" s="2"/>
    </row>
    <row r="14" spans="2:22" s="1" customFormat="1" ht="25.5" customHeight="1" x14ac:dyDescent="0.15">
      <c r="B14" s="73"/>
      <c r="C14" s="74"/>
      <c r="D14" s="255"/>
      <c r="E14" s="76"/>
      <c r="F14" s="69"/>
      <c r="G14" s="57"/>
      <c r="H14" s="6">
        <v>333746</v>
      </c>
      <c r="I14" s="6">
        <v>303500</v>
      </c>
      <c r="J14" s="2"/>
      <c r="M14" s="1" t="s">
        <v>32</v>
      </c>
    </row>
    <row r="15" spans="2:22" s="1" customFormat="1" ht="25.5" customHeight="1" x14ac:dyDescent="0.15">
      <c r="B15" s="64"/>
      <c r="C15" s="65"/>
      <c r="D15" s="77"/>
      <c r="E15" s="247"/>
      <c r="F15" s="70" t="s">
        <v>33</v>
      </c>
      <c r="G15" s="55"/>
      <c r="H15" s="8">
        <v>762412</v>
      </c>
      <c r="I15" s="8">
        <v>174341</v>
      </c>
      <c r="J15" s="2"/>
    </row>
    <row r="16" spans="2:22" s="1" customFormat="1" ht="25.5" customHeight="1" x14ac:dyDescent="0.15">
      <c r="B16" s="66"/>
      <c r="C16" s="67"/>
      <c r="D16" s="78"/>
      <c r="E16" s="249"/>
      <c r="F16" s="69"/>
      <c r="G16" s="57"/>
      <c r="H16" s="6">
        <v>779400</v>
      </c>
      <c r="I16" s="6">
        <v>196441</v>
      </c>
      <c r="J16" s="2"/>
      <c r="M16" s="1" t="s">
        <v>34</v>
      </c>
    </row>
    <row r="17" spans="1:16" s="1" customFormat="1" ht="25.5" customHeight="1" x14ac:dyDescent="0.15">
      <c r="B17" s="64"/>
      <c r="C17" s="65"/>
      <c r="D17" s="77"/>
      <c r="E17" s="247"/>
      <c r="F17" s="68" t="s">
        <v>35</v>
      </c>
      <c r="G17" s="55"/>
      <c r="H17" s="110">
        <v>26410</v>
      </c>
      <c r="I17" s="110">
        <v>58895</v>
      </c>
      <c r="J17" s="2"/>
      <c r="M17" s="1">
        <v>6663</v>
      </c>
    </row>
    <row r="18" spans="1:16" s="1" customFormat="1" ht="25.5" customHeight="1" x14ac:dyDescent="0.15">
      <c r="B18" s="66"/>
      <c r="C18" s="67"/>
      <c r="D18" s="78"/>
      <c r="E18" s="249"/>
      <c r="F18" s="69"/>
      <c r="G18" s="57"/>
      <c r="H18" s="111"/>
      <c r="I18" s="111"/>
      <c r="J18" s="2"/>
    </row>
    <row r="19" spans="1:16" s="1" customFormat="1" ht="51" customHeight="1" x14ac:dyDescent="0.15">
      <c r="B19" s="135"/>
      <c r="C19" s="135"/>
      <c r="D19" s="10"/>
      <c r="E19" s="35"/>
      <c r="F19" s="136" t="s">
        <v>36</v>
      </c>
      <c r="G19" s="137"/>
      <c r="H19" s="7">
        <v>47520</v>
      </c>
      <c r="I19" s="7">
        <v>46090</v>
      </c>
      <c r="J19" s="2"/>
    </row>
    <row r="20" spans="1:16" s="1" customFormat="1" ht="25.5" customHeight="1" x14ac:dyDescent="0.15">
      <c r="B20" s="64"/>
      <c r="C20" s="65"/>
      <c r="D20" s="77"/>
      <c r="E20" s="247"/>
      <c r="F20" s="70" t="s">
        <v>37</v>
      </c>
      <c r="G20" s="55"/>
      <c r="H20" s="8">
        <v>710241</v>
      </c>
      <c r="I20" s="8">
        <f>E22-M20</f>
        <v>995955</v>
      </c>
      <c r="J20" s="2"/>
      <c r="L20" s="16" t="s">
        <v>85</v>
      </c>
      <c r="M20" s="17">
        <f>I4+I5+I6+I8+I10+I12+I13+I15+I17+I19</f>
        <v>1475198</v>
      </c>
    </row>
    <row r="21" spans="1:16" s="1" customFormat="1" ht="25.5" customHeight="1" x14ac:dyDescent="0.15">
      <c r="B21" s="142"/>
      <c r="C21" s="143"/>
      <c r="D21" s="134"/>
      <c r="E21" s="248"/>
      <c r="F21" s="144"/>
      <c r="G21" s="145"/>
      <c r="H21" s="11">
        <v>612484</v>
      </c>
      <c r="I21" s="11">
        <f>E22-M21</f>
        <v>933209</v>
      </c>
      <c r="J21" s="2"/>
      <c r="L21" s="16" t="s">
        <v>39</v>
      </c>
      <c r="M21" s="18">
        <f>I4+I5+I6+I9+I10+I12+I14+I16+I17+I19</f>
        <v>1537944</v>
      </c>
    </row>
    <row r="22" spans="1:16" s="1" customFormat="1" ht="26.25" customHeight="1" x14ac:dyDescent="0.15">
      <c r="B22" s="102" t="s">
        <v>40</v>
      </c>
      <c r="C22" s="103"/>
      <c r="D22" s="163">
        <f>D4+D5+D6+D8+D10+D12</f>
        <v>2804653</v>
      </c>
      <c r="E22" s="146">
        <f>E4+E5+E6+E8+E10+E12</f>
        <v>2471153</v>
      </c>
      <c r="F22" s="106" t="s">
        <v>41</v>
      </c>
      <c r="G22" s="107"/>
      <c r="H22" s="27">
        <f>H4+H5+H6+H8+H10+H12+H13+H15+H17+H19+H20</f>
        <v>2804653</v>
      </c>
      <c r="I22" s="27">
        <f>I4+I5+I6+I8+I10+I12+I13+I15+I17+I19+I20</f>
        <v>2471153</v>
      </c>
      <c r="J22" s="2"/>
      <c r="M22" s="1" t="s">
        <v>42</v>
      </c>
    </row>
    <row r="23" spans="1:16" s="1" customFormat="1" ht="26.25" customHeight="1" x14ac:dyDescent="0.15">
      <c r="B23" s="104"/>
      <c r="C23" s="105"/>
      <c r="D23" s="113"/>
      <c r="E23" s="125"/>
      <c r="F23" s="108"/>
      <c r="G23" s="109"/>
      <c r="H23" s="6">
        <f>H4+H5+H6+H9+H10+H12+H14+H16+H17+H19+H21</f>
        <v>2804653</v>
      </c>
      <c r="I23" s="6">
        <f>I4+I5+I6+I9+I10+I12+I14+I16+I17+I19+I21</f>
        <v>2471153</v>
      </c>
      <c r="J23" s="2"/>
      <c r="M23" s="1">
        <v>306000</v>
      </c>
    </row>
    <row r="24" spans="1:16" s="1" customFormat="1" ht="39" customHeight="1" x14ac:dyDescent="0.15">
      <c r="E24" s="12"/>
      <c r="F24" s="24"/>
      <c r="I24" s="28"/>
      <c r="J24" s="2"/>
      <c r="M24" s="1">
        <v>160000</v>
      </c>
    </row>
    <row r="25" spans="1:16" ht="24.6" customHeight="1" x14ac:dyDescent="0.15">
      <c r="B25" s="138"/>
      <c r="C25" s="138"/>
      <c r="D25" s="138"/>
      <c r="E25" s="138"/>
      <c r="F25" s="138"/>
      <c r="G25" s="138"/>
      <c r="H25" s="138"/>
      <c r="I25" s="138"/>
      <c r="L25" s="13"/>
      <c r="M25" s="13"/>
      <c r="N25" s="13"/>
      <c r="O25" s="13"/>
      <c r="P25" s="13"/>
    </row>
    <row r="26" spans="1:16" s="1" customFormat="1" ht="18.75" customHeight="1" x14ac:dyDescent="0.15">
      <c r="E26" s="3"/>
      <c r="J26" s="2"/>
    </row>
    <row r="27" spans="1:16" s="1" customFormat="1" ht="18.75" customHeight="1" x14ac:dyDescent="0.15">
      <c r="E27" s="3"/>
    </row>
    <row r="28" spans="1:16" ht="18.75" customHeight="1" x14ac:dyDescent="0.15"/>
    <row r="29" spans="1:16" ht="18.75" customHeight="1" x14ac:dyDescent="0.15"/>
    <row r="30" spans="1:16" ht="18.75" customHeight="1" x14ac:dyDescent="0.15"/>
    <row r="31" spans="1:16" ht="18.75" customHeight="1" x14ac:dyDescent="0.15"/>
    <row r="32" spans="1:16" ht="28.5" customHeight="1" x14ac:dyDescent="0.15">
      <c r="A32" s="13"/>
    </row>
    <row r="33" spans="1:10" ht="28.5" customHeight="1" x14ac:dyDescent="0.15">
      <c r="A33" s="82"/>
      <c r="B33" s="82"/>
      <c r="C33" s="82"/>
      <c r="D33" s="82"/>
      <c r="E33" s="82"/>
      <c r="F33" s="82"/>
      <c r="G33" s="82"/>
      <c r="H33" s="82"/>
      <c r="I33" s="82"/>
      <c r="J33" s="82"/>
    </row>
    <row r="34" spans="1:10" ht="28.5" customHeight="1" x14ac:dyDescent="0.15">
      <c r="A34" s="82"/>
      <c r="B34" s="82"/>
      <c r="C34" s="82"/>
      <c r="D34" s="82"/>
      <c r="E34" s="82"/>
      <c r="F34" s="82"/>
      <c r="G34" s="82"/>
      <c r="H34" s="82"/>
      <c r="I34" s="82"/>
      <c r="J34" s="82"/>
    </row>
    <row r="35" spans="1:10" ht="28.5" customHeight="1" x14ac:dyDescent="0.15">
      <c r="A35" s="82"/>
      <c r="B35" s="82"/>
      <c r="C35" s="82"/>
      <c r="D35" s="82"/>
      <c r="E35" s="82"/>
      <c r="F35" s="82"/>
      <c r="G35" s="82"/>
      <c r="H35" s="82"/>
      <c r="I35" s="82"/>
      <c r="J35" s="82"/>
    </row>
    <row r="36" spans="1:10" ht="28.5" customHeight="1" x14ac:dyDescent="0.15">
      <c r="A36" s="82"/>
      <c r="B36" s="82"/>
      <c r="C36" s="82"/>
      <c r="D36" s="82"/>
      <c r="E36" s="82"/>
      <c r="F36" s="82"/>
      <c r="G36" s="82"/>
      <c r="H36" s="82"/>
      <c r="I36" s="82"/>
      <c r="J36" s="82"/>
    </row>
    <row r="37" spans="1:10" ht="28.5" customHeight="1" x14ac:dyDescent="0.15">
      <c r="A37" s="82"/>
      <c r="B37" s="82"/>
      <c r="C37" s="82"/>
      <c r="D37" s="82"/>
      <c r="E37" s="82"/>
      <c r="F37" s="82"/>
      <c r="G37" s="82"/>
      <c r="H37" s="82"/>
      <c r="I37" s="82"/>
      <c r="J37" s="82"/>
    </row>
    <row r="38" spans="1:10" ht="28.5" customHeight="1" x14ac:dyDescent="0.15">
      <c r="A38" s="82"/>
      <c r="B38" s="82"/>
      <c r="C38" s="82"/>
      <c r="D38" s="82"/>
      <c r="E38" s="82"/>
      <c r="F38" s="82"/>
      <c r="G38" s="82"/>
      <c r="H38" s="82"/>
      <c r="I38" s="82"/>
      <c r="J38" s="82"/>
    </row>
    <row r="39" spans="1:10" ht="28.5" customHeight="1" x14ac:dyDescent="0.15">
      <c r="A39" s="82"/>
      <c r="B39" s="82"/>
      <c r="C39" s="82"/>
      <c r="D39" s="82"/>
      <c r="E39" s="82"/>
      <c r="F39" s="82"/>
      <c r="G39" s="82"/>
      <c r="H39" s="82"/>
      <c r="I39" s="82"/>
      <c r="J39" s="82"/>
    </row>
    <row r="40" spans="1:10" ht="28.5" customHeight="1" x14ac:dyDescent="0.15">
      <c r="A40" s="82"/>
      <c r="B40" s="82"/>
      <c r="C40" s="82"/>
      <c r="D40" s="82"/>
      <c r="E40" s="82"/>
      <c r="F40" s="82"/>
      <c r="G40" s="82"/>
      <c r="H40" s="82"/>
      <c r="I40" s="82"/>
      <c r="J40" s="82"/>
    </row>
    <row r="41" spans="1:10" ht="28.5" customHeight="1" x14ac:dyDescent="0.15">
      <c r="A41" s="82"/>
      <c r="B41" s="82"/>
      <c r="C41" s="82"/>
      <c r="D41" s="82"/>
      <c r="E41" s="82"/>
      <c r="F41" s="82"/>
      <c r="G41" s="82"/>
      <c r="H41" s="82"/>
      <c r="I41" s="82"/>
      <c r="J41" s="82"/>
    </row>
    <row r="42" spans="1:10" ht="28.5" customHeight="1" x14ac:dyDescent="0.15">
      <c r="A42" s="82"/>
      <c r="B42" s="82"/>
      <c r="C42" s="82"/>
      <c r="D42" s="82"/>
      <c r="E42" s="82"/>
      <c r="F42" s="82"/>
      <c r="G42" s="82"/>
      <c r="H42" s="82"/>
      <c r="I42" s="82"/>
      <c r="J42" s="82"/>
    </row>
    <row r="43" spans="1:10" ht="28.5" customHeight="1" x14ac:dyDescent="0.15">
      <c r="A43" s="82"/>
      <c r="B43" s="82"/>
      <c r="C43" s="82"/>
      <c r="D43" s="82"/>
      <c r="E43" s="82"/>
      <c r="F43" s="82"/>
      <c r="G43" s="82"/>
      <c r="H43" s="82"/>
      <c r="I43" s="82"/>
      <c r="J43" s="82"/>
    </row>
    <row r="44" spans="1:10" ht="28.5" customHeight="1" x14ac:dyDescent="0.15">
      <c r="A44" s="14"/>
      <c r="B44" s="14"/>
      <c r="C44" s="14"/>
      <c r="D44" s="14"/>
      <c r="E44" s="14"/>
      <c r="F44" s="14"/>
      <c r="G44" s="14"/>
      <c r="H44" s="14"/>
      <c r="I44" s="14"/>
    </row>
    <row r="45" spans="1:10" ht="28.5" customHeight="1" x14ac:dyDescent="0.15">
      <c r="A45" s="83"/>
      <c r="B45" s="83"/>
      <c r="C45" s="83"/>
      <c r="D45" s="83"/>
      <c r="E45" s="83"/>
      <c r="F45" s="83"/>
      <c r="G45" s="83"/>
      <c r="H45" s="83"/>
      <c r="I45" s="83"/>
      <c r="J45" s="83"/>
    </row>
    <row r="46" spans="1:10" ht="28.5" customHeight="1" x14ac:dyDescent="0.15">
      <c r="A46" s="83"/>
      <c r="B46" s="83"/>
      <c r="C46" s="83"/>
      <c r="D46" s="83"/>
      <c r="E46" s="83"/>
      <c r="F46" s="83"/>
      <c r="G46" s="83"/>
      <c r="H46" s="83"/>
      <c r="I46" s="83"/>
      <c r="J46" s="83"/>
    </row>
    <row r="47" spans="1:10" ht="28.5" customHeight="1" x14ac:dyDescent="0.15">
      <c r="A47" s="83"/>
      <c r="B47" s="83"/>
      <c r="C47" s="83"/>
      <c r="D47" s="83"/>
      <c r="E47" s="83"/>
      <c r="F47" s="83"/>
      <c r="G47" s="83"/>
      <c r="H47" s="83"/>
      <c r="I47" s="83"/>
      <c r="J47" s="83"/>
    </row>
    <row r="48" spans="1:10" ht="28.5" customHeight="1" x14ac:dyDescent="0.15">
      <c r="A48" s="83"/>
      <c r="B48" s="83"/>
      <c r="C48" s="83"/>
      <c r="D48" s="83"/>
      <c r="E48" s="83"/>
      <c r="F48" s="83"/>
      <c r="G48" s="83"/>
      <c r="H48" s="83"/>
      <c r="I48" s="83"/>
      <c r="J48" s="83"/>
    </row>
    <row r="49" spans="1:10" ht="28.5" customHeight="1" x14ac:dyDescent="0.15">
      <c r="A49" s="83"/>
      <c r="B49" s="83"/>
      <c r="C49" s="83"/>
      <c r="D49" s="83"/>
      <c r="E49" s="83"/>
      <c r="F49" s="83"/>
      <c r="G49" s="83"/>
      <c r="H49" s="83"/>
      <c r="I49" s="83"/>
      <c r="J49" s="83"/>
    </row>
    <row r="50" spans="1:10" ht="28.5" customHeight="1" x14ac:dyDescent="0.15">
      <c r="A50" s="83"/>
      <c r="B50" s="83"/>
      <c r="C50" s="83"/>
      <c r="D50" s="83"/>
      <c r="E50" s="83"/>
      <c r="F50" s="83"/>
      <c r="G50" s="83"/>
      <c r="H50" s="83"/>
      <c r="I50" s="83"/>
      <c r="J50" s="83"/>
    </row>
  </sheetData>
  <mergeCells count="56">
    <mergeCell ref="B1:I1"/>
    <mergeCell ref="F2:I2"/>
    <mergeCell ref="B3:C3"/>
    <mergeCell ref="F3:G3"/>
    <mergeCell ref="B4:C4"/>
    <mergeCell ref="F4:G4"/>
    <mergeCell ref="B5:C5"/>
    <mergeCell ref="F5:G5"/>
    <mergeCell ref="B12:C12"/>
    <mergeCell ref="F12:G12"/>
    <mergeCell ref="T12:U12"/>
    <mergeCell ref="I6:I7"/>
    <mergeCell ref="I10:I11"/>
    <mergeCell ref="H6:H7"/>
    <mergeCell ref="H10:H11"/>
    <mergeCell ref="H17:H18"/>
    <mergeCell ref="B19:C19"/>
    <mergeCell ref="F19:G19"/>
    <mergeCell ref="D6:D7"/>
    <mergeCell ref="D8:D9"/>
    <mergeCell ref="D10:D11"/>
    <mergeCell ref="D13:D14"/>
    <mergeCell ref="D15:D16"/>
    <mergeCell ref="D17:D18"/>
    <mergeCell ref="E6:E7"/>
    <mergeCell ref="E8:E9"/>
    <mergeCell ref="E10:E11"/>
    <mergeCell ref="E13:E14"/>
    <mergeCell ref="E15:E16"/>
    <mergeCell ref="I17:I18"/>
    <mergeCell ref="V9:V11"/>
    <mergeCell ref="B6:C7"/>
    <mergeCell ref="F6:G7"/>
    <mergeCell ref="B8:C9"/>
    <mergeCell ref="F8:G9"/>
    <mergeCell ref="T9:U11"/>
    <mergeCell ref="B10:C11"/>
    <mergeCell ref="F10:G11"/>
    <mergeCell ref="B13:C14"/>
    <mergeCell ref="F13:G14"/>
    <mergeCell ref="B15:C16"/>
    <mergeCell ref="F15:G16"/>
    <mergeCell ref="B17:C18"/>
    <mergeCell ref="F17:G18"/>
    <mergeCell ref="E17:E18"/>
    <mergeCell ref="A45:J50"/>
    <mergeCell ref="B20:C21"/>
    <mergeCell ref="F20:G21"/>
    <mergeCell ref="B22:C23"/>
    <mergeCell ref="F22:G23"/>
    <mergeCell ref="A33:J43"/>
    <mergeCell ref="E20:E21"/>
    <mergeCell ref="E22:E23"/>
    <mergeCell ref="B25:I25"/>
    <mergeCell ref="D20:D21"/>
    <mergeCell ref="D22:D23"/>
  </mergeCells>
  <phoneticPr fontId="9"/>
  <pageMargins left="0.70763888888888904" right="0.62916666666666698" top="0.51180555555555596" bottom="0" header="0.31388888888888899" footer="0.51180555555555596"/>
  <pageSetup paperSize="9" scale="74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CC"/>
  </sheetPr>
  <dimension ref="A1:T50"/>
  <sheetViews>
    <sheetView view="pageBreakPreview" zoomScaleNormal="100" zoomScaleSheetLayoutView="100" workbookViewId="0">
      <selection activeCell="B1" sqref="B1:G1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7" style="3" customWidth="1"/>
    <col min="5" max="6" width="13.125" style="2" customWidth="1"/>
    <col min="7" max="7" width="17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161" t="s">
        <v>86</v>
      </c>
      <c r="C1" s="161"/>
      <c r="D1" s="161"/>
      <c r="E1" s="161"/>
      <c r="F1" s="161"/>
      <c r="G1" s="161"/>
      <c r="J1" s="13"/>
      <c r="K1" s="13"/>
      <c r="L1" s="13"/>
      <c r="M1" s="13"/>
      <c r="N1" s="13"/>
    </row>
    <row r="2" spans="2:20" s="1" customFormat="1" ht="45.75" customHeight="1" x14ac:dyDescent="0.45">
      <c r="B2" s="162" t="s">
        <v>87</v>
      </c>
      <c r="C2" s="162"/>
      <c r="D2" s="3"/>
      <c r="E2" s="154" t="s">
        <v>82</v>
      </c>
      <c r="F2" s="155"/>
      <c r="G2" s="155"/>
    </row>
    <row r="3" spans="2:20" s="1" customFormat="1" ht="45.75" customHeight="1" x14ac:dyDescent="0.15">
      <c r="B3" s="140" t="s">
        <v>3</v>
      </c>
      <c r="C3" s="140"/>
      <c r="D3" s="4" t="s">
        <v>53</v>
      </c>
      <c r="E3" s="141" t="s">
        <v>6</v>
      </c>
      <c r="F3" s="140"/>
      <c r="G3" s="5" t="s">
        <v>53</v>
      </c>
      <c r="H3" s="2"/>
      <c r="J3" s="15" t="s">
        <v>88</v>
      </c>
    </row>
    <row r="4" spans="2:20" s="1" customFormat="1" ht="51.75" customHeight="1" x14ac:dyDescent="0.15">
      <c r="B4" s="156" t="s">
        <v>9</v>
      </c>
      <c r="C4" s="156"/>
      <c r="D4" s="6">
        <v>556304</v>
      </c>
      <c r="E4" s="157" t="s">
        <v>10</v>
      </c>
      <c r="F4" s="158"/>
      <c r="G4" s="6">
        <v>135000</v>
      </c>
      <c r="H4" s="2"/>
    </row>
    <row r="5" spans="2:20" s="1" customFormat="1" ht="51.75" customHeight="1" x14ac:dyDescent="0.15">
      <c r="B5" s="256" t="s">
        <v>89</v>
      </c>
      <c r="C5" s="148"/>
      <c r="D5" s="7">
        <v>1275800</v>
      </c>
      <c r="E5" s="136" t="s">
        <v>14</v>
      </c>
      <c r="F5" s="137"/>
      <c r="G5" s="7">
        <v>0</v>
      </c>
      <c r="H5" s="2"/>
    </row>
    <row r="6" spans="2:20" s="1" customFormat="1" ht="25.5" customHeight="1" x14ac:dyDescent="0.15">
      <c r="B6" s="54" t="s">
        <v>17</v>
      </c>
      <c r="C6" s="55"/>
      <c r="D6" s="159">
        <v>636212</v>
      </c>
      <c r="E6" s="60" t="s">
        <v>18</v>
      </c>
      <c r="F6" s="61"/>
      <c r="G6" s="110">
        <v>115033</v>
      </c>
      <c r="H6" s="2"/>
    </row>
    <row r="7" spans="2:20" s="1" customFormat="1" ht="25.5" customHeight="1" x14ac:dyDescent="0.15">
      <c r="B7" s="56"/>
      <c r="C7" s="57"/>
      <c r="D7" s="160"/>
      <c r="E7" s="62"/>
      <c r="F7" s="63"/>
      <c r="G7" s="111"/>
      <c r="H7" s="2"/>
    </row>
    <row r="8" spans="2:20" s="1" customFormat="1" ht="25.5" customHeight="1" x14ac:dyDescent="0.15">
      <c r="B8" s="54" t="s">
        <v>22</v>
      </c>
      <c r="C8" s="55"/>
      <c r="D8" s="124">
        <v>2000</v>
      </c>
      <c r="E8" s="58" t="s">
        <v>23</v>
      </c>
      <c r="F8" s="55"/>
      <c r="G8" s="8">
        <v>149834</v>
      </c>
      <c r="H8" s="2"/>
    </row>
    <row r="9" spans="2:20" s="1" customFormat="1" ht="25.5" customHeight="1" x14ac:dyDescent="0.15">
      <c r="B9" s="56"/>
      <c r="C9" s="57"/>
      <c r="D9" s="125"/>
      <c r="E9" s="59"/>
      <c r="F9" s="57"/>
      <c r="G9" s="6">
        <v>168434</v>
      </c>
      <c r="H9" s="2"/>
      <c r="R9" s="153"/>
      <c r="S9" s="153"/>
      <c r="T9" s="81"/>
    </row>
    <row r="10" spans="2:20" s="1" customFormat="1" ht="25.5" customHeight="1" x14ac:dyDescent="0.15">
      <c r="B10" s="54" t="s">
        <v>26</v>
      </c>
      <c r="C10" s="55"/>
      <c r="D10" s="124">
        <v>837</v>
      </c>
      <c r="E10" s="58" t="s">
        <v>27</v>
      </c>
      <c r="F10" s="55"/>
      <c r="G10" s="112">
        <v>459500</v>
      </c>
      <c r="H10" s="2"/>
      <c r="R10" s="153"/>
      <c r="S10" s="153"/>
      <c r="T10" s="81"/>
    </row>
    <row r="11" spans="2:20" s="1" customFormat="1" ht="26.25" customHeight="1" x14ac:dyDescent="0.15">
      <c r="B11" s="56"/>
      <c r="C11" s="57"/>
      <c r="D11" s="125"/>
      <c r="E11" s="59"/>
      <c r="F11" s="57"/>
      <c r="G11" s="113"/>
      <c r="H11" s="2"/>
      <c r="R11" s="153"/>
      <c r="S11" s="153"/>
      <c r="T11" s="81"/>
    </row>
    <row r="12" spans="2:20" s="1" customFormat="1" ht="51" customHeight="1" x14ac:dyDescent="0.15">
      <c r="B12" s="149"/>
      <c r="C12" s="93"/>
      <c r="D12" s="9"/>
      <c r="E12" s="136" t="s">
        <v>29</v>
      </c>
      <c r="F12" s="137"/>
      <c r="G12" s="7">
        <v>55051</v>
      </c>
      <c r="H12" s="2"/>
      <c r="R12" s="150"/>
      <c r="S12" s="150"/>
      <c r="T12" s="19"/>
    </row>
    <row r="13" spans="2:20" s="1" customFormat="1" ht="25.5" customHeight="1" x14ac:dyDescent="0.15">
      <c r="B13" s="71"/>
      <c r="C13" s="72"/>
      <c r="D13" s="75"/>
      <c r="E13" s="70" t="s">
        <v>31</v>
      </c>
      <c r="F13" s="55"/>
      <c r="G13" s="8">
        <v>299382</v>
      </c>
      <c r="H13" s="2"/>
    </row>
    <row r="14" spans="2:20" s="1" customFormat="1" ht="25.5" customHeight="1" x14ac:dyDescent="0.15">
      <c r="B14" s="73"/>
      <c r="C14" s="74"/>
      <c r="D14" s="76"/>
      <c r="E14" s="69"/>
      <c r="F14" s="57"/>
      <c r="G14" s="6">
        <v>303500</v>
      </c>
      <c r="H14" s="2"/>
    </row>
    <row r="15" spans="2:20" s="1" customFormat="1" ht="25.5" customHeight="1" x14ac:dyDescent="0.15">
      <c r="B15" s="64"/>
      <c r="C15" s="65"/>
      <c r="D15" s="77"/>
      <c r="E15" s="70" t="s">
        <v>33</v>
      </c>
      <c r="F15" s="55"/>
      <c r="G15" s="8">
        <v>183972</v>
      </c>
      <c r="H15" s="2"/>
    </row>
    <row r="16" spans="2:20" s="1" customFormat="1" ht="25.5" customHeight="1" x14ac:dyDescent="0.15">
      <c r="B16" s="66"/>
      <c r="C16" s="67"/>
      <c r="D16" s="78"/>
      <c r="E16" s="69"/>
      <c r="F16" s="57"/>
      <c r="G16" s="6">
        <v>196441</v>
      </c>
      <c r="H16" s="2"/>
    </row>
    <row r="17" spans="1:11" s="1" customFormat="1" ht="25.5" customHeight="1" x14ac:dyDescent="0.15">
      <c r="B17" s="64"/>
      <c r="C17" s="65"/>
      <c r="D17" s="77"/>
      <c r="E17" s="68" t="s">
        <v>35</v>
      </c>
      <c r="F17" s="55"/>
      <c r="G17" s="110">
        <v>58895</v>
      </c>
      <c r="H17" s="2"/>
    </row>
    <row r="18" spans="1:11" s="1" customFormat="1" ht="25.5" customHeight="1" x14ac:dyDescent="0.15">
      <c r="B18" s="66"/>
      <c r="C18" s="67"/>
      <c r="D18" s="78"/>
      <c r="E18" s="69"/>
      <c r="F18" s="57"/>
      <c r="G18" s="111"/>
      <c r="H18" s="2"/>
    </row>
    <row r="19" spans="1:11" s="1" customFormat="1" ht="51" customHeight="1" x14ac:dyDescent="0.15">
      <c r="B19" s="135"/>
      <c r="C19" s="135"/>
      <c r="D19" s="10"/>
      <c r="E19" s="136" t="s">
        <v>36</v>
      </c>
      <c r="F19" s="137"/>
      <c r="G19" s="7">
        <v>46090</v>
      </c>
      <c r="H19" s="2"/>
    </row>
    <row r="20" spans="1:11" s="1" customFormat="1" ht="25.5" customHeight="1" x14ac:dyDescent="0.15">
      <c r="B20" s="64"/>
      <c r="C20" s="65"/>
      <c r="D20" s="77"/>
      <c r="E20" s="70" t="s">
        <v>37</v>
      </c>
      <c r="F20" s="55"/>
      <c r="G20" s="8">
        <f>D22-K20</f>
        <v>968396</v>
      </c>
      <c r="H20" s="2"/>
      <c r="J20" s="16" t="s">
        <v>85</v>
      </c>
      <c r="K20" s="17">
        <f>G4+G5+G6+G8+G10+G12+G13+G15+G17+G19</f>
        <v>1502757</v>
      </c>
    </row>
    <row r="21" spans="1:11" s="1" customFormat="1" ht="25.5" customHeight="1" x14ac:dyDescent="0.15">
      <c r="B21" s="142"/>
      <c r="C21" s="143"/>
      <c r="D21" s="134"/>
      <c r="E21" s="144"/>
      <c r="F21" s="145"/>
      <c r="G21" s="11">
        <f>D22-K21</f>
        <v>933209</v>
      </c>
      <c r="H21" s="2"/>
      <c r="J21" s="16" t="s">
        <v>39</v>
      </c>
      <c r="K21" s="18">
        <f>G4+G5+G6+G9+G10+G12+G14+G16+G17+G19</f>
        <v>1537944</v>
      </c>
    </row>
    <row r="22" spans="1:11" s="1" customFormat="1" ht="26.25" customHeight="1" x14ac:dyDescent="0.15">
      <c r="B22" s="102" t="s">
        <v>40</v>
      </c>
      <c r="C22" s="103"/>
      <c r="D22" s="146">
        <f>D4+D5+D6+D8+D10+D12</f>
        <v>2471153</v>
      </c>
      <c r="E22" s="106" t="s">
        <v>41</v>
      </c>
      <c r="F22" s="107"/>
      <c r="G22" s="27">
        <f>G4+G5+G6+G8+G10+G12+G13+G15+G17+G19+G20</f>
        <v>2471153</v>
      </c>
      <c r="H22" s="2"/>
    </row>
    <row r="23" spans="1:11" s="1" customFormat="1" ht="26.25" customHeight="1" x14ac:dyDescent="0.15">
      <c r="B23" s="104"/>
      <c r="C23" s="105"/>
      <c r="D23" s="125"/>
      <c r="E23" s="108"/>
      <c r="F23" s="109"/>
      <c r="G23" s="6">
        <f>G4+G5+G6+G9+G10+G12+G14+G16+G17+G19+G21</f>
        <v>2471153</v>
      </c>
      <c r="H23" s="2"/>
    </row>
    <row r="24" spans="1:11" s="1" customFormat="1" ht="39" customHeight="1" x14ac:dyDescent="0.15">
      <c r="D24" s="12"/>
      <c r="E24" s="24"/>
      <c r="G24" s="28"/>
      <c r="H24" s="2"/>
    </row>
    <row r="25" spans="1:11" s="1" customFormat="1" ht="18.75" customHeight="1" x14ac:dyDescent="0.15">
      <c r="D25" s="12"/>
      <c r="H25" s="2"/>
    </row>
    <row r="26" spans="1:11" s="1" customFormat="1" ht="18.75" customHeight="1" x14ac:dyDescent="0.15">
      <c r="D26" s="3"/>
      <c r="H26" s="2"/>
    </row>
    <row r="27" spans="1:11" s="1" customFormat="1" ht="18.75" customHeight="1" x14ac:dyDescent="0.15">
      <c r="D27" s="3"/>
    </row>
    <row r="28" spans="1:11" ht="18.75" customHeight="1" x14ac:dyDescent="0.15"/>
    <row r="29" spans="1:11" ht="18.75" customHeight="1" x14ac:dyDescent="0.15"/>
    <row r="30" spans="1:11" ht="18.75" customHeight="1" x14ac:dyDescent="0.15"/>
    <row r="31" spans="1:11" ht="18.75" customHeight="1" x14ac:dyDescent="0.15"/>
    <row r="32" spans="1:11" ht="28.5" customHeight="1" x14ac:dyDescent="0.15">
      <c r="A32" s="13"/>
    </row>
    <row r="33" spans="1:8" ht="28.5" customHeight="1" x14ac:dyDescent="0.15">
      <c r="A33" s="82"/>
      <c r="B33" s="82"/>
      <c r="C33" s="82"/>
      <c r="D33" s="82"/>
      <c r="E33" s="82"/>
      <c r="F33" s="82"/>
      <c r="G33" s="82"/>
      <c r="H33" s="82"/>
    </row>
    <row r="34" spans="1:8" ht="28.5" customHeight="1" x14ac:dyDescent="0.15">
      <c r="A34" s="82"/>
      <c r="B34" s="82"/>
      <c r="C34" s="82"/>
      <c r="D34" s="82"/>
      <c r="E34" s="82"/>
      <c r="F34" s="82"/>
      <c r="G34" s="82"/>
      <c r="H34" s="82"/>
    </row>
    <row r="35" spans="1:8" ht="28.5" customHeight="1" x14ac:dyDescent="0.15">
      <c r="A35" s="82"/>
      <c r="B35" s="82"/>
      <c r="C35" s="82"/>
      <c r="D35" s="82"/>
      <c r="E35" s="82"/>
      <c r="F35" s="82"/>
      <c r="G35" s="82"/>
      <c r="H35" s="82"/>
    </row>
    <row r="36" spans="1:8" ht="28.5" customHeight="1" x14ac:dyDescent="0.15">
      <c r="A36" s="82"/>
      <c r="B36" s="82"/>
      <c r="C36" s="82"/>
      <c r="D36" s="82"/>
      <c r="E36" s="82"/>
      <c r="F36" s="82"/>
      <c r="G36" s="82"/>
      <c r="H36" s="82"/>
    </row>
    <row r="37" spans="1:8" ht="28.5" customHeight="1" x14ac:dyDescent="0.15">
      <c r="A37" s="82"/>
      <c r="B37" s="82"/>
      <c r="C37" s="82"/>
      <c r="D37" s="82"/>
      <c r="E37" s="82"/>
      <c r="F37" s="82"/>
      <c r="G37" s="82"/>
      <c r="H37" s="82"/>
    </row>
    <row r="38" spans="1:8" ht="28.5" customHeight="1" x14ac:dyDescent="0.15">
      <c r="A38" s="82"/>
      <c r="B38" s="82"/>
      <c r="C38" s="82"/>
      <c r="D38" s="82"/>
      <c r="E38" s="82"/>
      <c r="F38" s="82"/>
      <c r="G38" s="82"/>
      <c r="H38" s="82"/>
    </row>
    <row r="39" spans="1:8" ht="28.5" customHeight="1" x14ac:dyDescent="0.15">
      <c r="A39" s="82"/>
      <c r="B39" s="82"/>
      <c r="C39" s="82"/>
      <c r="D39" s="82"/>
      <c r="E39" s="82"/>
      <c r="F39" s="82"/>
      <c r="G39" s="82"/>
      <c r="H39" s="82"/>
    </row>
    <row r="40" spans="1:8" ht="28.5" customHeight="1" x14ac:dyDescent="0.15">
      <c r="A40" s="82"/>
      <c r="B40" s="82"/>
      <c r="C40" s="82"/>
      <c r="D40" s="82"/>
      <c r="E40" s="82"/>
      <c r="F40" s="82"/>
      <c r="G40" s="82"/>
      <c r="H40" s="82"/>
    </row>
    <row r="41" spans="1:8" ht="28.5" customHeight="1" x14ac:dyDescent="0.15">
      <c r="A41" s="82"/>
      <c r="B41" s="82"/>
      <c r="C41" s="82"/>
      <c r="D41" s="82"/>
      <c r="E41" s="82"/>
      <c r="F41" s="82"/>
      <c r="G41" s="82"/>
      <c r="H41" s="82"/>
    </row>
    <row r="42" spans="1:8" ht="28.5" customHeight="1" x14ac:dyDescent="0.15">
      <c r="A42" s="82"/>
      <c r="B42" s="82"/>
      <c r="C42" s="82"/>
      <c r="D42" s="82"/>
      <c r="E42" s="82"/>
      <c r="F42" s="82"/>
      <c r="G42" s="82"/>
      <c r="H42" s="82"/>
    </row>
    <row r="43" spans="1:8" ht="28.5" customHeight="1" x14ac:dyDescent="0.15">
      <c r="A43" s="82"/>
      <c r="B43" s="82"/>
      <c r="C43" s="82"/>
      <c r="D43" s="82"/>
      <c r="E43" s="82"/>
      <c r="F43" s="82"/>
      <c r="G43" s="82"/>
      <c r="H43" s="82"/>
    </row>
    <row r="44" spans="1:8" ht="28.5" customHeight="1" x14ac:dyDescent="0.15">
      <c r="A44" s="14"/>
      <c r="B44" s="14"/>
      <c r="C44" s="14"/>
      <c r="D44" s="14"/>
      <c r="E44" s="14"/>
      <c r="F44" s="14"/>
      <c r="G44" s="14"/>
    </row>
    <row r="45" spans="1:8" ht="28.5" customHeight="1" x14ac:dyDescent="0.15">
      <c r="A45" s="83"/>
      <c r="B45" s="83"/>
      <c r="C45" s="83"/>
      <c r="D45" s="83"/>
      <c r="E45" s="83"/>
      <c r="F45" s="83"/>
      <c r="G45" s="83"/>
      <c r="H45" s="83"/>
    </row>
    <row r="46" spans="1:8" ht="28.5" customHeight="1" x14ac:dyDescent="0.15">
      <c r="A46" s="83"/>
      <c r="B46" s="83"/>
      <c r="C46" s="83"/>
      <c r="D46" s="83"/>
      <c r="E46" s="83"/>
      <c r="F46" s="83"/>
      <c r="G46" s="83"/>
      <c r="H46" s="83"/>
    </row>
    <row r="47" spans="1:8" ht="28.5" customHeight="1" x14ac:dyDescent="0.15">
      <c r="A47" s="83"/>
      <c r="B47" s="83"/>
      <c r="C47" s="83"/>
      <c r="D47" s="83"/>
      <c r="E47" s="83"/>
      <c r="F47" s="83"/>
      <c r="G47" s="83"/>
      <c r="H47" s="83"/>
    </row>
    <row r="48" spans="1:8" ht="28.5" customHeight="1" x14ac:dyDescent="0.15">
      <c r="A48" s="83"/>
      <c r="B48" s="83"/>
      <c r="C48" s="83"/>
      <c r="D48" s="83"/>
      <c r="E48" s="83"/>
      <c r="F48" s="83"/>
      <c r="G48" s="83"/>
      <c r="H48" s="83"/>
    </row>
    <row r="49" spans="1:8" ht="28.5" customHeight="1" x14ac:dyDescent="0.15">
      <c r="A49" s="83"/>
      <c r="B49" s="83"/>
      <c r="C49" s="83"/>
      <c r="D49" s="83"/>
      <c r="E49" s="83"/>
      <c r="F49" s="83"/>
      <c r="G49" s="83"/>
      <c r="H49" s="83"/>
    </row>
    <row r="50" spans="1:8" ht="28.5" customHeight="1" x14ac:dyDescent="0.15">
      <c r="A50" s="83"/>
      <c r="B50" s="83"/>
      <c r="C50" s="83"/>
      <c r="D50" s="83"/>
      <c r="E50" s="83"/>
      <c r="F50" s="83"/>
      <c r="G50" s="83"/>
      <c r="H50" s="83"/>
    </row>
  </sheetData>
  <mergeCells count="45">
    <mergeCell ref="B1:G1"/>
    <mergeCell ref="B2:C2"/>
    <mergeCell ref="E2:G2"/>
    <mergeCell ref="B3:C3"/>
    <mergeCell ref="E3:F3"/>
    <mergeCell ref="B4:C4"/>
    <mergeCell ref="E4:F4"/>
    <mergeCell ref="B5:C5"/>
    <mergeCell ref="E5:F5"/>
    <mergeCell ref="B12:C12"/>
    <mergeCell ref="E12:F12"/>
    <mergeCell ref="B19:C19"/>
    <mergeCell ref="E19:F19"/>
    <mergeCell ref="D6:D7"/>
    <mergeCell ref="D8:D9"/>
    <mergeCell ref="D10:D11"/>
    <mergeCell ref="D13:D14"/>
    <mergeCell ref="D15:D16"/>
    <mergeCell ref="D17:D18"/>
    <mergeCell ref="B13:C14"/>
    <mergeCell ref="B15:C16"/>
    <mergeCell ref="B17:C18"/>
    <mergeCell ref="G17:G18"/>
    <mergeCell ref="E13:F14"/>
    <mergeCell ref="E15:F16"/>
    <mergeCell ref="E17:F18"/>
    <mergeCell ref="R12:S12"/>
    <mergeCell ref="T9:T11"/>
    <mergeCell ref="B6:C7"/>
    <mergeCell ref="E6:F7"/>
    <mergeCell ref="B8:C9"/>
    <mergeCell ref="E8:F9"/>
    <mergeCell ref="R9:S11"/>
    <mergeCell ref="B10:C11"/>
    <mergeCell ref="E10:F11"/>
    <mergeCell ref="G6:G7"/>
    <mergeCell ref="G10:G11"/>
    <mergeCell ref="A45:H50"/>
    <mergeCell ref="B20:C21"/>
    <mergeCell ref="E20:F21"/>
    <mergeCell ref="B22:C23"/>
    <mergeCell ref="E22:F23"/>
    <mergeCell ref="A33:H43"/>
    <mergeCell ref="D20:D21"/>
    <mergeCell ref="D22:D23"/>
  </mergeCells>
  <phoneticPr fontId="9"/>
  <pageMargins left="0.69930555555555596" right="0.62916666666666698" top="0.69930555555555596" bottom="0.75" header="0.31388888888888899" footer="0.51875000000000004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CC"/>
  </sheetPr>
  <dimension ref="A1:T50"/>
  <sheetViews>
    <sheetView view="pageBreakPreview" zoomScaleNormal="100" zoomScaleSheetLayoutView="100" workbookViewId="0">
      <selection activeCell="G17" sqref="G17:G18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7" style="3" customWidth="1"/>
    <col min="5" max="6" width="13.125" style="2" customWidth="1"/>
    <col min="7" max="7" width="17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161" t="s">
        <v>90</v>
      </c>
      <c r="C1" s="161"/>
      <c r="D1" s="161"/>
      <c r="E1" s="161"/>
      <c r="F1" s="161"/>
      <c r="G1" s="161"/>
      <c r="J1" s="13"/>
      <c r="K1" s="13"/>
      <c r="L1" s="13"/>
      <c r="M1" s="13"/>
      <c r="N1" s="13"/>
    </row>
    <row r="2" spans="2:20" s="1" customFormat="1" ht="45.75" customHeight="1" x14ac:dyDescent="0.45">
      <c r="B2" s="162" t="s">
        <v>87</v>
      </c>
      <c r="C2" s="162"/>
      <c r="D2" s="3"/>
      <c r="E2" s="154" t="s">
        <v>91</v>
      </c>
      <c r="F2" s="155"/>
      <c r="G2" s="155"/>
    </row>
    <row r="3" spans="2:20" s="1" customFormat="1" ht="45.75" customHeight="1" x14ac:dyDescent="0.15">
      <c r="B3" s="140" t="s">
        <v>3</v>
      </c>
      <c r="C3" s="140"/>
      <c r="D3" s="4" t="s">
        <v>53</v>
      </c>
      <c r="E3" s="141" t="s">
        <v>6</v>
      </c>
      <c r="F3" s="140"/>
      <c r="G3" s="5" t="s">
        <v>53</v>
      </c>
      <c r="H3" s="2"/>
      <c r="J3" s="15" t="s">
        <v>88</v>
      </c>
    </row>
    <row r="4" spans="2:20" s="1" customFormat="1" ht="51.75" customHeight="1" x14ac:dyDescent="0.15">
      <c r="B4" s="156" t="s">
        <v>9</v>
      </c>
      <c r="C4" s="156"/>
      <c r="D4" s="6">
        <v>556304</v>
      </c>
      <c r="E4" s="157" t="s">
        <v>10</v>
      </c>
      <c r="F4" s="158"/>
      <c r="G4" s="6">
        <v>135000</v>
      </c>
      <c r="H4" s="2"/>
    </row>
    <row r="5" spans="2:20" s="1" customFormat="1" ht="51.75" customHeight="1" x14ac:dyDescent="0.15">
      <c r="B5" s="256" t="s">
        <v>89</v>
      </c>
      <c r="C5" s="148"/>
      <c r="D5" s="7">
        <v>1275800</v>
      </c>
      <c r="E5" s="136" t="s">
        <v>14</v>
      </c>
      <c r="F5" s="137"/>
      <c r="G5" s="7">
        <v>0</v>
      </c>
      <c r="H5" s="2"/>
    </row>
    <row r="6" spans="2:20" s="1" customFormat="1" ht="25.5" customHeight="1" x14ac:dyDescent="0.15">
      <c r="B6" s="54" t="s">
        <v>17</v>
      </c>
      <c r="C6" s="55"/>
      <c r="D6" s="159">
        <v>636212</v>
      </c>
      <c r="E6" s="60" t="s">
        <v>18</v>
      </c>
      <c r="F6" s="61"/>
      <c r="G6" s="110">
        <v>115033</v>
      </c>
      <c r="H6" s="2"/>
    </row>
    <row r="7" spans="2:20" s="1" customFormat="1" ht="25.5" customHeight="1" x14ac:dyDescent="0.15">
      <c r="B7" s="56"/>
      <c r="C7" s="57"/>
      <c r="D7" s="160"/>
      <c r="E7" s="62"/>
      <c r="F7" s="63"/>
      <c r="G7" s="111"/>
      <c r="H7" s="2"/>
    </row>
    <row r="8" spans="2:20" s="1" customFormat="1" ht="25.5" customHeight="1" x14ac:dyDescent="0.15">
      <c r="B8" s="54" t="s">
        <v>22</v>
      </c>
      <c r="C8" s="55"/>
      <c r="D8" s="124">
        <v>2000</v>
      </c>
      <c r="E8" s="58" t="s">
        <v>23</v>
      </c>
      <c r="F8" s="55"/>
      <c r="G8" s="8">
        <v>212865</v>
      </c>
      <c r="H8" s="2"/>
    </row>
    <row r="9" spans="2:20" s="1" customFormat="1" ht="25.5" customHeight="1" x14ac:dyDescent="0.15">
      <c r="B9" s="56"/>
      <c r="C9" s="57"/>
      <c r="D9" s="125"/>
      <c r="E9" s="59"/>
      <c r="F9" s="57"/>
      <c r="G9" s="6">
        <v>168434</v>
      </c>
      <c r="H9" s="2"/>
      <c r="R9" s="153"/>
      <c r="S9" s="153"/>
      <c r="T9" s="81"/>
    </row>
    <row r="10" spans="2:20" s="1" customFormat="1" ht="25.5" customHeight="1" x14ac:dyDescent="0.15">
      <c r="B10" s="54" t="s">
        <v>26</v>
      </c>
      <c r="C10" s="55"/>
      <c r="D10" s="124">
        <v>837</v>
      </c>
      <c r="E10" s="58" t="s">
        <v>27</v>
      </c>
      <c r="F10" s="55"/>
      <c r="G10" s="112">
        <v>459500</v>
      </c>
      <c r="H10" s="2"/>
      <c r="R10" s="153"/>
      <c r="S10" s="153"/>
      <c r="T10" s="81"/>
    </row>
    <row r="11" spans="2:20" s="1" customFormat="1" ht="26.25" customHeight="1" x14ac:dyDescent="0.15">
      <c r="B11" s="56"/>
      <c r="C11" s="57"/>
      <c r="D11" s="125"/>
      <c r="E11" s="59"/>
      <c r="F11" s="57"/>
      <c r="G11" s="113"/>
      <c r="H11" s="2"/>
      <c r="R11" s="153"/>
      <c r="S11" s="153"/>
      <c r="T11" s="81"/>
    </row>
    <row r="12" spans="2:20" s="1" customFormat="1" ht="51" customHeight="1" x14ac:dyDescent="0.15">
      <c r="B12" s="149"/>
      <c r="C12" s="93"/>
      <c r="D12" s="9"/>
      <c r="E12" s="136" t="s">
        <v>29</v>
      </c>
      <c r="F12" s="137"/>
      <c r="G12" s="7">
        <v>55051</v>
      </c>
      <c r="H12" s="2"/>
      <c r="R12" s="150"/>
      <c r="S12" s="150"/>
      <c r="T12" s="19"/>
    </row>
    <row r="13" spans="2:20" s="1" customFormat="1" ht="25.5" customHeight="1" x14ac:dyDescent="0.15">
      <c r="B13" s="71"/>
      <c r="C13" s="72"/>
      <c r="D13" s="75"/>
      <c r="E13" s="70" t="s">
        <v>31</v>
      </c>
      <c r="F13" s="55"/>
      <c r="G13" s="8">
        <v>352141</v>
      </c>
      <c r="H13" s="2"/>
    </row>
    <row r="14" spans="2:20" s="1" customFormat="1" ht="25.5" customHeight="1" x14ac:dyDescent="0.15">
      <c r="B14" s="73"/>
      <c r="C14" s="74"/>
      <c r="D14" s="76"/>
      <c r="E14" s="69"/>
      <c r="F14" s="57"/>
      <c r="G14" s="6">
        <v>303500</v>
      </c>
      <c r="H14" s="2"/>
    </row>
    <row r="15" spans="2:20" s="1" customFormat="1" ht="25.5" customHeight="1" x14ac:dyDescent="0.15">
      <c r="B15" s="64"/>
      <c r="C15" s="65"/>
      <c r="D15" s="77"/>
      <c r="E15" s="70" t="s">
        <v>33</v>
      </c>
      <c r="F15" s="55"/>
      <c r="G15" s="8">
        <v>199977</v>
      </c>
      <c r="H15" s="2"/>
    </row>
    <row r="16" spans="2:20" s="1" customFormat="1" ht="25.5" customHeight="1" x14ac:dyDescent="0.15">
      <c r="B16" s="66"/>
      <c r="C16" s="67"/>
      <c r="D16" s="78"/>
      <c r="E16" s="69"/>
      <c r="F16" s="57"/>
      <c r="G16" s="6">
        <v>196441</v>
      </c>
      <c r="H16" s="2"/>
    </row>
    <row r="17" spans="1:11" s="1" customFormat="1" ht="25.5" customHeight="1" x14ac:dyDescent="0.15">
      <c r="B17" s="64"/>
      <c r="C17" s="65"/>
      <c r="D17" s="77"/>
      <c r="E17" s="68" t="s">
        <v>35</v>
      </c>
      <c r="F17" s="55"/>
      <c r="G17" s="110">
        <v>58895</v>
      </c>
      <c r="H17" s="2"/>
    </row>
    <row r="18" spans="1:11" s="1" customFormat="1" ht="25.5" customHeight="1" x14ac:dyDescent="0.15">
      <c r="B18" s="66"/>
      <c r="C18" s="67"/>
      <c r="D18" s="78"/>
      <c r="E18" s="69"/>
      <c r="F18" s="57"/>
      <c r="G18" s="111"/>
      <c r="H18" s="2"/>
    </row>
    <row r="19" spans="1:11" s="1" customFormat="1" ht="51" customHeight="1" x14ac:dyDescent="0.15">
      <c r="B19" s="135"/>
      <c r="C19" s="135"/>
      <c r="D19" s="10"/>
      <c r="E19" s="136" t="s">
        <v>36</v>
      </c>
      <c r="F19" s="137"/>
      <c r="G19" s="7">
        <v>46090</v>
      </c>
      <c r="H19" s="2"/>
    </row>
    <row r="20" spans="1:11" s="1" customFormat="1" ht="25.5" customHeight="1" x14ac:dyDescent="0.15">
      <c r="B20" s="64"/>
      <c r="C20" s="65"/>
      <c r="D20" s="77"/>
      <c r="E20" s="70" t="s">
        <v>37</v>
      </c>
      <c r="F20" s="55"/>
      <c r="G20" s="8">
        <f>D22-K20</f>
        <v>836601</v>
      </c>
      <c r="H20" s="2"/>
      <c r="J20" s="16" t="s">
        <v>85</v>
      </c>
      <c r="K20" s="17">
        <f>G4+G5+G6+G8+G10+G12+G13+G15+G17+G19</f>
        <v>1634552</v>
      </c>
    </row>
    <row r="21" spans="1:11" s="1" customFormat="1" ht="25.5" customHeight="1" x14ac:dyDescent="0.15">
      <c r="B21" s="142"/>
      <c r="C21" s="143"/>
      <c r="D21" s="134"/>
      <c r="E21" s="144"/>
      <c r="F21" s="145"/>
      <c r="G21" s="11">
        <f>D22-K21</f>
        <v>933209</v>
      </c>
      <c r="H21" s="2"/>
      <c r="J21" s="16" t="s">
        <v>39</v>
      </c>
      <c r="K21" s="18">
        <f>G4+G5+G6+G9+G10+G12+G14+G16+G17+G19</f>
        <v>1537944</v>
      </c>
    </row>
    <row r="22" spans="1:11" s="1" customFormat="1" ht="26.25" customHeight="1" x14ac:dyDescent="0.15">
      <c r="B22" s="102" t="s">
        <v>40</v>
      </c>
      <c r="C22" s="103"/>
      <c r="D22" s="146">
        <f>D4+D5+D6+D8+D10+D12</f>
        <v>2471153</v>
      </c>
      <c r="E22" s="106" t="s">
        <v>41</v>
      </c>
      <c r="F22" s="107"/>
      <c r="G22" s="27">
        <f>G4+G5+G6+G8+G10+G12+G13+G15+G17+G19+G20</f>
        <v>2471153</v>
      </c>
      <c r="H22" s="2"/>
    </row>
    <row r="23" spans="1:11" s="1" customFormat="1" ht="26.25" customHeight="1" x14ac:dyDescent="0.15">
      <c r="B23" s="104"/>
      <c r="C23" s="105"/>
      <c r="D23" s="125"/>
      <c r="E23" s="108"/>
      <c r="F23" s="109"/>
      <c r="G23" s="6">
        <f>G4+G5+G6+G9+G10+G12+G14+G16+G17+G19+G21</f>
        <v>2471153</v>
      </c>
      <c r="H23" s="2"/>
    </row>
    <row r="24" spans="1:11" s="1" customFormat="1" ht="39" customHeight="1" x14ac:dyDescent="0.15">
      <c r="D24" s="12"/>
      <c r="E24" s="24"/>
      <c r="G24" s="28"/>
      <c r="H24" s="2"/>
    </row>
    <row r="25" spans="1:11" s="1" customFormat="1" ht="18.75" customHeight="1" x14ac:dyDescent="0.15">
      <c r="D25" s="12"/>
      <c r="H25" s="2"/>
    </row>
    <row r="26" spans="1:11" s="1" customFormat="1" ht="18.75" customHeight="1" x14ac:dyDescent="0.15">
      <c r="D26" s="3"/>
      <c r="H26" s="2"/>
    </row>
    <row r="27" spans="1:11" s="1" customFormat="1" ht="18.75" customHeight="1" x14ac:dyDescent="0.15">
      <c r="D27" s="3"/>
    </row>
    <row r="28" spans="1:11" ht="18.75" customHeight="1" x14ac:dyDescent="0.15"/>
    <row r="29" spans="1:11" ht="18.75" customHeight="1" x14ac:dyDescent="0.15"/>
    <row r="30" spans="1:11" ht="18.75" customHeight="1" x14ac:dyDescent="0.15"/>
    <row r="31" spans="1:11" ht="18.75" customHeight="1" x14ac:dyDescent="0.15"/>
    <row r="32" spans="1:11" ht="28.5" customHeight="1" x14ac:dyDescent="0.15">
      <c r="A32" s="13"/>
    </row>
    <row r="33" spans="1:8" ht="28.5" customHeight="1" x14ac:dyDescent="0.15">
      <c r="A33" s="82"/>
      <c r="B33" s="82"/>
      <c r="C33" s="82"/>
      <c r="D33" s="82"/>
      <c r="E33" s="82"/>
      <c r="F33" s="82"/>
      <c r="G33" s="82"/>
      <c r="H33" s="82"/>
    </row>
    <row r="34" spans="1:8" ht="28.5" customHeight="1" x14ac:dyDescent="0.15">
      <c r="A34" s="82"/>
      <c r="B34" s="82"/>
      <c r="C34" s="82"/>
      <c r="D34" s="82"/>
      <c r="E34" s="82"/>
      <c r="F34" s="82"/>
      <c r="G34" s="82"/>
      <c r="H34" s="82"/>
    </row>
    <row r="35" spans="1:8" ht="28.5" customHeight="1" x14ac:dyDescent="0.15">
      <c r="A35" s="82"/>
      <c r="B35" s="82"/>
      <c r="C35" s="82"/>
      <c r="D35" s="82"/>
      <c r="E35" s="82"/>
      <c r="F35" s="82"/>
      <c r="G35" s="82"/>
      <c r="H35" s="82"/>
    </row>
    <row r="36" spans="1:8" ht="28.5" customHeight="1" x14ac:dyDescent="0.15">
      <c r="A36" s="82"/>
      <c r="B36" s="82"/>
      <c r="C36" s="82"/>
      <c r="D36" s="82"/>
      <c r="E36" s="82"/>
      <c r="F36" s="82"/>
      <c r="G36" s="82"/>
      <c r="H36" s="82"/>
    </row>
    <row r="37" spans="1:8" ht="28.5" customHeight="1" x14ac:dyDescent="0.15">
      <c r="A37" s="82"/>
      <c r="B37" s="82"/>
      <c r="C37" s="82"/>
      <c r="D37" s="82"/>
      <c r="E37" s="82"/>
      <c r="F37" s="82"/>
      <c r="G37" s="82"/>
      <c r="H37" s="82"/>
    </row>
    <row r="38" spans="1:8" ht="28.5" customHeight="1" x14ac:dyDescent="0.15">
      <c r="A38" s="82"/>
      <c r="B38" s="82"/>
      <c r="C38" s="82"/>
      <c r="D38" s="82"/>
      <c r="E38" s="82"/>
      <c r="F38" s="82"/>
      <c r="G38" s="82"/>
      <c r="H38" s="82"/>
    </row>
    <row r="39" spans="1:8" ht="28.5" customHeight="1" x14ac:dyDescent="0.15">
      <c r="A39" s="82"/>
      <c r="B39" s="82"/>
      <c r="C39" s="82"/>
      <c r="D39" s="82"/>
      <c r="E39" s="82"/>
      <c r="F39" s="82"/>
      <c r="G39" s="82"/>
      <c r="H39" s="82"/>
    </row>
    <row r="40" spans="1:8" ht="28.5" customHeight="1" x14ac:dyDescent="0.15">
      <c r="A40" s="82"/>
      <c r="B40" s="82"/>
      <c r="C40" s="82"/>
      <c r="D40" s="82"/>
      <c r="E40" s="82"/>
      <c r="F40" s="82"/>
      <c r="G40" s="82"/>
      <c r="H40" s="82"/>
    </row>
    <row r="41" spans="1:8" ht="28.5" customHeight="1" x14ac:dyDescent="0.15">
      <c r="A41" s="82"/>
      <c r="B41" s="82"/>
      <c r="C41" s="82"/>
      <c r="D41" s="82"/>
      <c r="E41" s="82"/>
      <c r="F41" s="82"/>
      <c r="G41" s="82"/>
      <c r="H41" s="82"/>
    </row>
    <row r="42" spans="1:8" ht="28.5" customHeight="1" x14ac:dyDescent="0.15">
      <c r="A42" s="82"/>
      <c r="B42" s="82"/>
      <c r="C42" s="82"/>
      <c r="D42" s="82"/>
      <c r="E42" s="82"/>
      <c r="F42" s="82"/>
      <c r="G42" s="82"/>
      <c r="H42" s="82"/>
    </row>
    <row r="43" spans="1:8" ht="28.5" customHeight="1" x14ac:dyDescent="0.15">
      <c r="A43" s="82"/>
      <c r="B43" s="82"/>
      <c r="C43" s="82"/>
      <c r="D43" s="82"/>
      <c r="E43" s="82"/>
      <c r="F43" s="82"/>
      <c r="G43" s="82"/>
      <c r="H43" s="82"/>
    </row>
    <row r="44" spans="1:8" ht="28.5" customHeight="1" x14ac:dyDescent="0.15">
      <c r="A44" s="14"/>
      <c r="B44" s="14"/>
      <c r="C44" s="14"/>
      <c r="D44" s="14"/>
      <c r="E44" s="14"/>
      <c r="F44" s="14"/>
      <c r="G44" s="14"/>
    </row>
    <row r="45" spans="1:8" ht="28.5" customHeight="1" x14ac:dyDescent="0.15">
      <c r="A45" s="83"/>
      <c r="B45" s="83"/>
      <c r="C45" s="83"/>
      <c r="D45" s="83"/>
      <c r="E45" s="83"/>
      <c r="F45" s="83"/>
      <c r="G45" s="83"/>
      <c r="H45" s="83"/>
    </row>
    <row r="46" spans="1:8" ht="28.5" customHeight="1" x14ac:dyDescent="0.15">
      <c r="A46" s="83"/>
      <c r="B46" s="83"/>
      <c r="C46" s="83"/>
      <c r="D46" s="83"/>
      <c r="E46" s="83"/>
      <c r="F46" s="83"/>
      <c r="G46" s="83"/>
      <c r="H46" s="83"/>
    </row>
    <row r="47" spans="1:8" ht="28.5" customHeight="1" x14ac:dyDescent="0.15">
      <c r="A47" s="83"/>
      <c r="B47" s="83"/>
      <c r="C47" s="83"/>
      <c r="D47" s="83"/>
      <c r="E47" s="83"/>
      <c r="F47" s="83"/>
      <c r="G47" s="83"/>
      <c r="H47" s="83"/>
    </row>
    <row r="48" spans="1:8" ht="28.5" customHeight="1" x14ac:dyDescent="0.15">
      <c r="A48" s="83"/>
      <c r="B48" s="83"/>
      <c r="C48" s="83"/>
      <c r="D48" s="83"/>
      <c r="E48" s="83"/>
      <c r="F48" s="83"/>
      <c r="G48" s="83"/>
      <c r="H48" s="83"/>
    </row>
    <row r="49" spans="1:8" ht="28.5" customHeight="1" x14ac:dyDescent="0.15">
      <c r="A49" s="83"/>
      <c r="B49" s="83"/>
      <c r="C49" s="83"/>
      <c r="D49" s="83"/>
      <c r="E49" s="83"/>
      <c r="F49" s="83"/>
      <c r="G49" s="83"/>
      <c r="H49" s="83"/>
    </row>
    <row r="50" spans="1:8" ht="28.5" customHeight="1" x14ac:dyDescent="0.15">
      <c r="A50" s="83"/>
      <c r="B50" s="83"/>
      <c r="C50" s="83"/>
      <c r="D50" s="83"/>
      <c r="E50" s="83"/>
      <c r="F50" s="83"/>
      <c r="G50" s="83"/>
      <c r="H50" s="83"/>
    </row>
  </sheetData>
  <mergeCells count="45">
    <mergeCell ref="B1:G1"/>
    <mergeCell ref="B2:C2"/>
    <mergeCell ref="E2:G2"/>
    <mergeCell ref="B3:C3"/>
    <mergeCell ref="E3:F3"/>
    <mergeCell ref="B4:C4"/>
    <mergeCell ref="E4:F4"/>
    <mergeCell ref="B5:C5"/>
    <mergeCell ref="E5:F5"/>
    <mergeCell ref="B12:C12"/>
    <mergeCell ref="E12:F12"/>
    <mergeCell ref="B19:C19"/>
    <mergeCell ref="E19:F19"/>
    <mergeCell ref="D6:D7"/>
    <mergeCell ref="D8:D9"/>
    <mergeCell ref="D10:D11"/>
    <mergeCell ref="D13:D14"/>
    <mergeCell ref="D15:D16"/>
    <mergeCell ref="D17:D18"/>
    <mergeCell ref="B13:C14"/>
    <mergeCell ref="B15:C16"/>
    <mergeCell ref="B17:C18"/>
    <mergeCell ref="G17:G18"/>
    <mergeCell ref="E13:F14"/>
    <mergeCell ref="E15:F16"/>
    <mergeCell ref="E17:F18"/>
    <mergeCell ref="R12:S12"/>
    <mergeCell ref="T9:T11"/>
    <mergeCell ref="B6:C7"/>
    <mergeCell ref="E6:F7"/>
    <mergeCell ref="B8:C9"/>
    <mergeCell ref="E8:F9"/>
    <mergeCell ref="R9:S11"/>
    <mergeCell ref="B10:C11"/>
    <mergeCell ref="E10:F11"/>
    <mergeCell ref="G6:G7"/>
    <mergeCell ref="G10:G11"/>
    <mergeCell ref="A45:H50"/>
    <mergeCell ref="B20:C21"/>
    <mergeCell ref="E20:F21"/>
    <mergeCell ref="B22:C23"/>
    <mergeCell ref="E22:F23"/>
    <mergeCell ref="A33:H43"/>
    <mergeCell ref="D20:D21"/>
    <mergeCell ref="D22:D23"/>
  </mergeCells>
  <phoneticPr fontId="9"/>
  <pageMargins left="0.69930555555555596" right="0.62916666666666698" top="0.69930555555555596" bottom="0.75" header="0.31388888888888899" footer="0.51875000000000004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CC"/>
    <pageSetUpPr fitToPage="1"/>
  </sheetPr>
  <dimension ref="A1:V51"/>
  <sheetViews>
    <sheetView view="pageBreakPreview" topLeftCell="A13" zoomScaleNormal="100" zoomScaleSheetLayoutView="100" workbookViewId="0">
      <selection activeCell="H20" sqref="H20:H21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5" style="2" customWidth="1"/>
    <col min="5" max="5" width="17" style="3" customWidth="1"/>
    <col min="6" max="7" width="13.125" style="2" customWidth="1"/>
    <col min="8" max="8" width="15" style="2" customWidth="1"/>
    <col min="9" max="9" width="17" style="2" customWidth="1"/>
    <col min="10" max="10" width="1" style="2" customWidth="1"/>
    <col min="11" max="11" width="3" style="2" customWidth="1"/>
    <col min="12" max="13" width="15.875" style="2" customWidth="1"/>
    <col min="14" max="14" width="13" style="2"/>
    <col min="15" max="15" width="4.375" style="2" customWidth="1"/>
    <col min="16" max="16" width="5" style="2" customWidth="1"/>
    <col min="17" max="19" width="4.125" style="2" customWidth="1"/>
    <col min="20" max="258" width="13" style="2"/>
    <col min="259" max="259" width="2.125" style="2" customWidth="1"/>
    <col min="260" max="265" width="12" style="2" customWidth="1"/>
    <col min="266" max="266" width="6.5" style="2" customWidth="1"/>
    <col min="267" max="514" width="13" style="2"/>
    <col min="515" max="515" width="2.125" style="2" customWidth="1"/>
    <col min="516" max="521" width="12" style="2" customWidth="1"/>
    <col min="522" max="522" width="6.5" style="2" customWidth="1"/>
    <col min="523" max="770" width="13" style="2"/>
    <col min="771" max="771" width="2.125" style="2" customWidth="1"/>
    <col min="772" max="777" width="12" style="2" customWidth="1"/>
    <col min="778" max="778" width="6.5" style="2" customWidth="1"/>
    <col min="779" max="1026" width="13" style="2"/>
    <col min="1027" max="1027" width="2.125" style="2" customWidth="1"/>
    <col min="1028" max="1033" width="12" style="2" customWidth="1"/>
    <col min="1034" max="1034" width="6.5" style="2" customWidth="1"/>
    <col min="1035" max="1282" width="13" style="2"/>
    <col min="1283" max="1283" width="2.125" style="2" customWidth="1"/>
    <col min="1284" max="1289" width="12" style="2" customWidth="1"/>
    <col min="1290" max="1290" width="6.5" style="2" customWidth="1"/>
    <col min="1291" max="1538" width="13" style="2"/>
    <col min="1539" max="1539" width="2.125" style="2" customWidth="1"/>
    <col min="1540" max="1545" width="12" style="2" customWidth="1"/>
    <col min="1546" max="1546" width="6.5" style="2" customWidth="1"/>
    <col min="1547" max="1794" width="13" style="2"/>
    <col min="1795" max="1795" width="2.125" style="2" customWidth="1"/>
    <col min="1796" max="1801" width="12" style="2" customWidth="1"/>
    <col min="1802" max="1802" width="6.5" style="2" customWidth="1"/>
    <col min="1803" max="2050" width="13" style="2"/>
    <col min="2051" max="2051" width="2.125" style="2" customWidth="1"/>
    <col min="2052" max="2057" width="12" style="2" customWidth="1"/>
    <col min="2058" max="2058" width="6.5" style="2" customWidth="1"/>
    <col min="2059" max="2306" width="13" style="2"/>
    <col min="2307" max="2307" width="2.125" style="2" customWidth="1"/>
    <col min="2308" max="2313" width="12" style="2" customWidth="1"/>
    <col min="2314" max="2314" width="6.5" style="2" customWidth="1"/>
    <col min="2315" max="2562" width="13" style="2"/>
    <col min="2563" max="2563" width="2.125" style="2" customWidth="1"/>
    <col min="2564" max="2569" width="12" style="2" customWidth="1"/>
    <col min="2570" max="2570" width="6.5" style="2" customWidth="1"/>
    <col min="2571" max="2818" width="13" style="2"/>
    <col min="2819" max="2819" width="2.125" style="2" customWidth="1"/>
    <col min="2820" max="2825" width="12" style="2" customWidth="1"/>
    <col min="2826" max="2826" width="6.5" style="2" customWidth="1"/>
    <col min="2827" max="3074" width="13" style="2"/>
    <col min="3075" max="3075" width="2.125" style="2" customWidth="1"/>
    <col min="3076" max="3081" width="12" style="2" customWidth="1"/>
    <col min="3082" max="3082" width="6.5" style="2" customWidth="1"/>
    <col min="3083" max="3330" width="13" style="2"/>
    <col min="3331" max="3331" width="2.125" style="2" customWidth="1"/>
    <col min="3332" max="3337" width="12" style="2" customWidth="1"/>
    <col min="3338" max="3338" width="6.5" style="2" customWidth="1"/>
    <col min="3339" max="3586" width="13" style="2"/>
    <col min="3587" max="3587" width="2.125" style="2" customWidth="1"/>
    <col min="3588" max="3593" width="12" style="2" customWidth="1"/>
    <col min="3594" max="3594" width="6.5" style="2" customWidth="1"/>
    <col min="3595" max="3842" width="13" style="2"/>
    <col min="3843" max="3843" width="2.125" style="2" customWidth="1"/>
    <col min="3844" max="3849" width="12" style="2" customWidth="1"/>
    <col min="3850" max="3850" width="6.5" style="2" customWidth="1"/>
    <col min="3851" max="4098" width="13" style="2"/>
    <col min="4099" max="4099" width="2.125" style="2" customWidth="1"/>
    <col min="4100" max="4105" width="12" style="2" customWidth="1"/>
    <col min="4106" max="4106" width="6.5" style="2" customWidth="1"/>
    <col min="4107" max="4354" width="13" style="2"/>
    <col min="4355" max="4355" width="2.125" style="2" customWidth="1"/>
    <col min="4356" max="4361" width="12" style="2" customWidth="1"/>
    <col min="4362" max="4362" width="6.5" style="2" customWidth="1"/>
    <col min="4363" max="4610" width="13" style="2"/>
    <col min="4611" max="4611" width="2.125" style="2" customWidth="1"/>
    <col min="4612" max="4617" width="12" style="2" customWidth="1"/>
    <col min="4618" max="4618" width="6.5" style="2" customWidth="1"/>
    <col min="4619" max="4866" width="13" style="2"/>
    <col min="4867" max="4867" width="2.125" style="2" customWidth="1"/>
    <col min="4868" max="4873" width="12" style="2" customWidth="1"/>
    <col min="4874" max="4874" width="6.5" style="2" customWidth="1"/>
    <col min="4875" max="5122" width="13" style="2"/>
    <col min="5123" max="5123" width="2.125" style="2" customWidth="1"/>
    <col min="5124" max="5129" width="12" style="2" customWidth="1"/>
    <col min="5130" max="5130" width="6.5" style="2" customWidth="1"/>
    <col min="5131" max="5378" width="13" style="2"/>
    <col min="5379" max="5379" width="2.125" style="2" customWidth="1"/>
    <col min="5380" max="5385" width="12" style="2" customWidth="1"/>
    <col min="5386" max="5386" width="6.5" style="2" customWidth="1"/>
    <col min="5387" max="5634" width="13" style="2"/>
    <col min="5635" max="5635" width="2.125" style="2" customWidth="1"/>
    <col min="5636" max="5641" width="12" style="2" customWidth="1"/>
    <col min="5642" max="5642" width="6.5" style="2" customWidth="1"/>
    <col min="5643" max="5890" width="13" style="2"/>
    <col min="5891" max="5891" width="2.125" style="2" customWidth="1"/>
    <col min="5892" max="5897" width="12" style="2" customWidth="1"/>
    <col min="5898" max="5898" width="6.5" style="2" customWidth="1"/>
    <col min="5899" max="6146" width="13" style="2"/>
    <col min="6147" max="6147" width="2.125" style="2" customWidth="1"/>
    <col min="6148" max="6153" width="12" style="2" customWidth="1"/>
    <col min="6154" max="6154" width="6.5" style="2" customWidth="1"/>
    <col min="6155" max="6402" width="13" style="2"/>
    <col min="6403" max="6403" width="2.125" style="2" customWidth="1"/>
    <col min="6404" max="6409" width="12" style="2" customWidth="1"/>
    <col min="6410" max="6410" width="6.5" style="2" customWidth="1"/>
    <col min="6411" max="6658" width="13" style="2"/>
    <col min="6659" max="6659" width="2.125" style="2" customWidth="1"/>
    <col min="6660" max="6665" width="12" style="2" customWidth="1"/>
    <col min="6666" max="6666" width="6.5" style="2" customWidth="1"/>
    <col min="6667" max="6914" width="13" style="2"/>
    <col min="6915" max="6915" width="2.125" style="2" customWidth="1"/>
    <col min="6916" max="6921" width="12" style="2" customWidth="1"/>
    <col min="6922" max="6922" width="6.5" style="2" customWidth="1"/>
    <col min="6923" max="7170" width="13" style="2"/>
    <col min="7171" max="7171" width="2.125" style="2" customWidth="1"/>
    <col min="7172" max="7177" width="12" style="2" customWidth="1"/>
    <col min="7178" max="7178" width="6.5" style="2" customWidth="1"/>
    <col min="7179" max="7426" width="13" style="2"/>
    <col min="7427" max="7427" width="2.125" style="2" customWidth="1"/>
    <col min="7428" max="7433" width="12" style="2" customWidth="1"/>
    <col min="7434" max="7434" width="6.5" style="2" customWidth="1"/>
    <col min="7435" max="7682" width="13" style="2"/>
    <col min="7683" max="7683" width="2.125" style="2" customWidth="1"/>
    <col min="7684" max="7689" width="12" style="2" customWidth="1"/>
    <col min="7690" max="7690" width="6.5" style="2" customWidth="1"/>
    <col min="7691" max="7938" width="13" style="2"/>
    <col min="7939" max="7939" width="2.125" style="2" customWidth="1"/>
    <col min="7940" max="7945" width="12" style="2" customWidth="1"/>
    <col min="7946" max="7946" width="6.5" style="2" customWidth="1"/>
    <col min="7947" max="8194" width="13" style="2"/>
    <col min="8195" max="8195" width="2.125" style="2" customWidth="1"/>
    <col min="8196" max="8201" width="12" style="2" customWidth="1"/>
    <col min="8202" max="8202" width="6.5" style="2" customWidth="1"/>
    <col min="8203" max="8450" width="13" style="2"/>
    <col min="8451" max="8451" width="2.125" style="2" customWidth="1"/>
    <col min="8452" max="8457" width="12" style="2" customWidth="1"/>
    <col min="8458" max="8458" width="6.5" style="2" customWidth="1"/>
    <col min="8459" max="8706" width="13" style="2"/>
    <col min="8707" max="8707" width="2.125" style="2" customWidth="1"/>
    <col min="8708" max="8713" width="12" style="2" customWidth="1"/>
    <col min="8714" max="8714" width="6.5" style="2" customWidth="1"/>
    <col min="8715" max="8962" width="13" style="2"/>
    <col min="8963" max="8963" width="2.125" style="2" customWidth="1"/>
    <col min="8964" max="8969" width="12" style="2" customWidth="1"/>
    <col min="8970" max="8970" width="6.5" style="2" customWidth="1"/>
    <col min="8971" max="9218" width="13" style="2"/>
    <col min="9219" max="9219" width="2.125" style="2" customWidth="1"/>
    <col min="9220" max="9225" width="12" style="2" customWidth="1"/>
    <col min="9226" max="9226" width="6.5" style="2" customWidth="1"/>
    <col min="9227" max="9474" width="13" style="2"/>
    <col min="9475" max="9475" width="2.125" style="2" customWidth="1"/>
    <col min="9476" max="9481" width="12" style="2" customWidth="1"/>
    <col min="9482" max="9482" width="6.5" style="2" customWidth="1"/>
    <col min="9483" max="9730" width="13" style="2"/>
    <col min="9731" max="9731" width="2.125" style="2" customWidth="1"/>
    <col min="9732" max="9737" width="12" style="2" customWidth="1"/>
    <col min="9738" max="9738" width="6.5" style="2" customWidth="1"/>
    <col min="9739" max="9986" width="13" style="2"/>
    <col min="9987" max="9987" width="2.125" style="2" customWidth="1"/>
    <col min="9988" max="9993" width="12" style="2" customWidth="1"/>
    <col min="9994" max="9994" width="6.5" style="2" customWidth="1"/>
    <col min="9995" max="10242" width="13" style="2"/>
    <col min="10243" max="10243" width="2.125" style="2" customWidth="1"/>
    <col min="10244" max="10249" width="12" style="2" customWidth="1"/>
    <col min="10250" max="10250" width="6.5" style="2" customWidth="1"/>
    <col min="10251" max="10498" width="13" style="2"/>
    <col min="10499" max="10499" width="2.125" style="2" customWidth="1"/>
    <col min="10500" max="10505" width="12" style="2" customWidth="1"/>
    <col min="10506" max="10506" width="6.5" style="2" customWidth="1"/>
    <col min="10507" max="10754" width="13" style="2"/>
    <col min="10755" max="10755" width="2.125" style="2" customWidth="1"/>
    <col min="10756" max="10761" width="12" style="2" customWidth="1"/>
    <col min="10762" max="10762" width="6.5" style="2" customWidth="1"/>
    <col min="10763" max="11010" width="13" style="2"/>
    <col min="11011" max="11011" width="2.125" style="2" customWidth="1"/>
    <col min="11012" max="11017" width="12" style="2" customWidth="1"/>
    <col min="11018" max="11018" width="6.5" style="2" customWidth="1"/>
    <col min="11019" max="11266" width="13" style="2"/>
    <col min="11267" max="11267" width="2.125" style="2" customWidth="1"/>
    <col min="11268" max="11273" width="12" style="2" customWidth="1"/>
    <col min="11274" max="11274" width="6.5" style="2" customWidth="1"/>
    <col min="11275" max="11522" width="13" style="2"/>
    <col min="11523" max="11523" width="2.125" style="2" customWidth="1"/>
    <col min="11524" max="11529" width="12" style="2" customWidth="1"/>
    <col min="11530" max="11530" width="6.5" style="2" customWidth="1"/>
    <col min="11531" max="11778" width="13" style="2"/>
    <col min="11779" max="11779" width="2.125" style="2" customWidth="1"/>
    <col min="11780" max="11785" width="12" style="2" customWidth="1"/>
    <col min="11786" max="11786" width="6.5" style="2" customWidth="1"/>
    <col min="11787" max="12034" width="13" style="2"/>
    <col min="12035" max="12035" width="2.125" style="2" customWidth="1"/>
    <col min="12036" max="12041" width="12" style="2" customWidth="1"/>
    <col min="12042" max="12042" width="6.5" style="2" customWidth="1"/>
    <col min="12043" max="12290" width="13" style="2"/>
    <col min="12291" max="12291" width="2.125" style="2" customWidth="1"/>
    <col min="12292" max="12297" width="12" style="2" customWidth="1"/>
    <col min="12298" max="12298" width="6.5" style="2" customWidth="1"/>
    <col min="12299" max="12546" width="13" style="2"/>
    <col min="12547" max="12547" width="2.125" style="2" customWidth="1"/>
    <col min="12548" max="12553" width="12" style="2" customWidth="1"/>
    <col min="12554" max="12554" width="6.5" style="2" customWidth="1"/>
    <col min="12555" max="12802" width="13" style="2"/>
    <col min="12803" max="12803" width="2.125" style="2" customWidth="1"/>
    <col min="12804" max="12809" width="12" style="2" customWidth="1"/>
    <col min="12810" max="12810" width="6.5" style="2" customWidth="1"/>
    <col min="12811" max="13058" width="13" style="2"/>
    <col min="13059" max="13059" width="2.125" style="2" customWidth="1"/>
    <col min="13060" max="13065" width="12" style="2" customWidth="1"/>
    <col min="13066" max="13066" width="6.5" style="2" customWidth="1"/>
    <col min="13067" max="13314" width="13" style="2"/>
    <col min="13315" max="13315" width="2.125" style="2" customWidth="1"/>
    <col min="13316" max="13321" width="12" style="2" customWidth="1"/>
    <col min="13322" max="13322" width="6.5" style="2" customWidth="1"/>
    <col min="13323" max="13570" width="13" style="2"/>
    <col min="13571" max="13571" width="2.125" style="2" customWidth="1"/>
    <col min="13572" max="13577" width="12" style="2" customWidth="1"/>
    <col min="13578" max="13578" width="6.5" style="2" customWidth="1"/>
    <col min="13579" max="13826" width="13" style="2"/>
    <col min="13827" max="13827" width="2.125" style="2" customWidth="1"/>
    <col min="13828" max="13833" width="12" style="2" customWidth="1"/>
    <col min="13834" max="13834" width="6.5" style="2" customWidth="1"/>
    <col min="13835" max="14082" width="13" style="2"/>
    <col min="14083" max="14083" width="2.125" style="2" customWidth="1"/>
    <col min="14084" max="14089" width="12" style="2" customWidth="1"/>
    <col min="14090" max="14090" width="6.5" style="2" customWidth="1"/>
    <col min="14091" max="14338" width="13" style="2"/>
    <col min="14339" max="14339" width="2.125" style="2" customWidth="1"/>
    <col min="14340" max="14345" width="12" style="2" customWidth="1"/>
    <col min="14346" max="14346" width="6.5" style="2" customWidth="1"/>
    <col min="14347" max="14594" width="13" style="2"/>
    <col min="14595" max="14595" width="2.125" style="2" customWidth="1"/>
    <col min="14596" max="14601" width="12" style="2" customWidth="1"/>
    <col min="14602" max="14602" width="6.5" style="2" customWidth="1"/>
    <col min="14603" max="14850" width="13" style="2"/>
    <col min="14851" max="14851" width="2.125" style="2" customWidth="1"/>
    <col min="14852" max="14857" width="12" style="2" customWidth="1"/>
    <col min="14858" max="14858" width="6.5" style="2" customWidth="1"/>
    <col min="14859" max="15106" width="13" style="2"/>
    <col min="15107" max="15107" width="2.125" style="2" customWidth="1"/>
    <col min="15108" max="15113" width="12" style="2" customWidth="1"/>
    <col min="15114" max="15114" width="6.5" style="2" customWidth="1"/>
    <col min="15115" max="15362" width="13" style="2"/>
    <col min="15363" max="15363" width="2.125" style="2" customWidth="1"/>
    <col min="15364" max="15369" width="12" style="2" customWidth="1"/>
    <col min="15370" max="15370" width="6.5" style="2" customWidth="1"/>
    <col min="15371" max="15618" width="13" style="2"/>
    <col min="15619" max="15619" width="2.125" style="2" customWidth="1"/>
    <col min="15620" max="15625" width="12" style="2" customWidth="1"/>
    <col min="15626" max="15626" width="6.5" style="2" customWidth="1"/>
    <col min="15627" max="15874" width="13" style="2"/>
    <col min="15875" max="15875" width="2.125" style="2" customWidth="1"/>
    <col min="15876" max="15881" width="12" style="2" customWidth="1"/>
    <col min="15882" max="15882" width="6.5" style="2" customWidth="1"/>
    <col min="15883" max="16130" width="13" style="2"/>
    <col min="16131" max="16131" width="2.125" style="2" customWidth="1"/>
    <col min="16132" max="16137" width="12" style="2" customWidth="1"/>
    <col min="16138" max="16138" width="6.5" style="2" customWidth="1"/>
    <col min="16139" max="16384" width="13" style="2"/>
  </cols>
  <sheetData>
    <row r="1" spans="2:22" ht="41.25" customHeight="1" x14ac:dyDescent="0.15">
      <c r="B1" s="138" t="s">
        <v>92</v>
      </c>
      <c r="C1" s="138"/>
      <c r="D1" s="138"/>
      <c r="E1" s="138"/>
      <c r="F1" s="138"/>
      <c r="G1" s="138"/>
      <c r="H1" s="138"/>
      <c r="I1" s="138"/>
      <c r="L1" s="13"/>
      <c r="M1" s="13"/>
      <c r="N1" s="13"/>
      <c r="O1" s="13"/>
      <c r="P1" s="13"/>
    </row>
    <row r="2" spans="2:22" s="1" customFormat="1" ht="45.75" customHeight="1" x14ac:dyDescent="0.65">
      <c r="B2" s="20" t="s">
        <v>1</v>
      </c>
      <c r="C2" s="20"/>
      <c r="D2" s="21"/>
      <c r="E2" s="3"/>
      <c r="F2" s="154" t="s">
        <v>82</v>
      </c>
      <c r="G2" s="155"/>
      <c r="H2" s="155"/>
      <c r="I2" s="155"/>
    </row>
    <row r="3" spans="2:22" s="1" customFormat="1" ht="45.75" customHeight="1" x14ac:dyDescent="0.15">
      <c r="B3" s="140" t="s">
        <v>3</v>
      </c>
      <c r="C3" s="140"/>
      <c r="D3" s="22" t="s">
        <v>57</v>
      </c>
      <c r="E3" s="4" t="s">
        <v>5</v>
      </c>
      <c r="F3" s="141" t="s">
        <v>6</v>
      </c>
      <c r="G3" s="140"/>
      <c r="H3" s="22" t="s">
        <v>57</v>
      </c>
      <c r="I3" s="5" t="s">
        <v>5</v>
      </c>
      <c r="J3" s="2"/>
      <c r="L3" s="15" t="s">
        <v>88</v>
      </c>
    </row>
    <row r="4" spans="2:22" s="1" customFormat="1" ht="51.75" customHeight="1" x14ac:dyDescent="0.15">
      <c r="B4" s="156" t="s">
        <v>9</v>
      </c>
      <c r="C4" s="156"/>
      <c r="D4" s="6">
        <v>612484</v>
      </c>
      <c r="E4" s="6">
        <v>556304</v>
      </c>
      <c r="F4" s="157" t="s">
        <v>10</v>
      </c>
      <c r="G4" s="158"/>
      <c r="H4" s="6">
        <v>166000</v>
      </c>
      <c r="I4" s="6">
        <v>135000</v>
      </c>
      <c r="J4" s="2"/>
      <c r="M4" s="25" t="s">
        <v>58</v>
      </c>
    </row>
    <row r="5" spans="2:22" s="1" customFormat="1" ht="51.75" customHeight="1" x14ac:dyDescent="0.15">
      <c r="B5" s="147" t="s">
        <v>93</v>
      </c>
      <c r="C5" s="148"/>
      <c r="D5" s="23">
        <v>1276800</v>
      </c>
      <c r="E5" s="7">
        <v>1275800</v>
      </c>
      <c r="F5" s="136" t="s">
        <v>14</v>
      </c>
      <c r="G5" s="137"/>
      <c r="H5" s="7">
        <v>190000</v>
      </c>
      <c r="I5" s="7">
        <v>0</v>
      </c>
      <c r="J5" s="2"/>
      <c r="M5" s="25" t="s">
        <v>59</v>
      </c>
    </row>
    <row r="6" spans="2:22" s="1" customFormat="1" ht="25.5" customHeight="1" x14ac:dyDescent="0.15">
      <c r="B6" s="54" t="s">
        <v>17</v>
      </c>
      <c r="C6" s="55"/>
      <c r="D6" s="151">
        <v>795800</v>
      </c>
      <c r="E6" s="159">
        <v>636212</v>
      </c>
      <c r="F6" s="60" t="s">
        <v>18</v>
      </c>
      <c r="G6" s="61"/>
      <c r="H6" s="110">
        <v>214000</v>
      </c>
      <c r="I6" s="110">
        <v>115033</v>
      </c>
      <c r="J6" s="2"/>
    </row>
    <row r="7" spans="2:22" s="1" customFormat="1" ht="25.5" customHeight="1" x14ac:dyDescent="0.15">
      <c r="B7" s="56"/>
      <c r="C7" s="57"/>
      <c r="D7" s="152"/>
      <c r="E7" s="160"/>
      <c r="F7" s="62"/>
      <c r="G7" s="63"/>
      <c r="H7" s="111"/>
      <c r="I7" s="111"/>
      <c r="J7" s="2"/>
    </row>
    <row r="8" spans="2:22" s="1" customFormat="1" ht="25.5" customHeight="1" x14ac:dyDescent="0.15">
      <c r="B8" s="54" t="s">
        <v>26</v>
      </c>
      <c r="C8" s="55"/>
      <c r="D8" s="112">
        <v>16</v>
      </c>
      <c r="E8" s="124">
        <v>2837</v>
      </c>
      <c r="F8" s="58" t="s">
        <v>23</v>
      </c>
      <c r="G8" s="55"/>
      <c r="H8" s="110">
        <v>190000</v>
      </c>
      <c r="I8" s="8">
        <v>149834</v>
      </c>
      <c r="J8" s="2"/>
    </row>
    <row r="9" spans="2:22" s="1" customFormat="1" ht="25.5" customHeight="1" x14ac:dyDescent="0.15">
      <c r="B9" s="56"/>
      <c r="C9" s="57"/>
      <c r="D9" s="113"/>
      <c r="E9" s="125"/>
      <c r="F9" s="59"/>
      <c r="G9" s="57"/>
      <c r="H9" s="111"/>
      <c r="I9" s="26">
        <v>168434</v>
      </c>
      <c r="J9" s="2"/>
      <c r="M9" s="25" t="s">
        <v>60</v>
      </c>
      <c r="T9" s="153"/>
      <c r="U9" s="153"/>
      <c r="V9" s="81"/>
    </row>
    <row r="10" spans="2:22" s="1" customFormat="1" ht="25.5" customHeight="1" x14ac:dyDescent="0.15">
      <c r="B10" s="54"/>
      <c r="C10" s="55"/>
      <c r="D10" s="112"/>
      <c r="E10" s="124"/>
      <c r="F10" s="58" t="s">
        <v>27</v>
      </c>
      <c r="G10" s="55"/>
      <c r="H10" s="112">
        <v>459500</v>
      </c>
      <c r="I10" s="112">
        <v>459500</v>
      </c>
      <c r="J10" s="2"/>
      <c r="T10" s="153"/>
      <c r="U10" s="153"/>
      <c r="V10" s="81"/>
    </row>
    <row r="11" spans="2:22" s="1" customFormat="1" ht="26.25" customHeight="1" x14ac:dyDescent="0.15">
      <c r="B11" s="56"/>
      <c r="C11" s="57"/>
      <c r="D11" s="113"/>
      <c r="E11" s="125"/>
      <c r="F11" s="59"/>
      <c r="G11" s="57"/>
      <c r="H11" s="113"/>
      <c r="I11" s="113"/>
      <c r="J11" s="2"/>
      <c r="T11" s="153"/>
      <c r="U11" s="153"/>
      <c r="V11" s="81"/>
    </row>
    <row r="12" spans="2:22" s="1" customFormat="1" ht="51" customHeight="1" x14ac:dyDescent="0.15">
      <c r="B12" s="149"/>
      <c r="C12" s="93"/>
      <c r="D12" s="8"/>
      <c r="E12" s="9"/>
      <c r="F12" s="136" t="s">
        <v>29</v>
      </c>
      <c r="G12" s="137"/>
      <c r="H12" s="7">
        <v>55051</v>
      </c>
      <c r="I12" s="7">
        <v>55051</v>
      </c>
      <c r="J12" s="2"/>
      <c r="T12" s="150"/>
      <c r="U12" s="150"/>
      <c r="V12" s="19"/>
    </row>
    <row r="13" spans="2:22" s="1" customFormat="1" ht="25.5" customHeight="1" x14ac:dyDescent="0.15">
      <c r="B13" s="71"/>
      <c r="C13" s="72"/>
      <c r="D13" s="132"/>
      <c r="E13" s="75"/>
      <c r="F13" s="70" t="s">
        <v>31</v>
      </c>
      <c r="G13" s="55"/>
      <c r="H13" s="112">
        <v>310000</v>
      </c>
      <c r="I13" s="8">
        <v>299382</v>
      </c>
      <c r="J13" s="2"/>
    </row>
    <row r="14" spans="2:22" s="1" customFormat="1" ht="25.5" customHeight="1" x14ac:dyDescent="0.15">
      <c r="B14" s="73"/>
      <c r="C14" s="74"/>
      <c r="D14" s="133"/>
      <c r="E14" s="76"/>
      <c r="F14" s="69"/>
      <c r="G14" s="57"/>
      <c r="H14" s="113"/>
      <c r="I14" s="26">
        <v>303500</v>
      </c>
      <c r="J14" s="2"/>
      <c r="M14" s="1">
        <v>12746</v>
      </c>
    </row>
    <row r="15" spans="2:22" s="1" customFormat="1" ht="25.5" customHeight="1" x14ac:dyDescent="0.15">
      <c r="B15" s="64"/>
      <c r="C15" s="65"/>
      <c r="D15" s="77"/>
      <c r="E15" s="77"/>
      <c r="F15" s="70" t="s">
        <v>33</v>
      </c>
      <c r="G15" s="55"/>
      <c r="H15" s="112">
        <v>710000</v>
      </c>
      <c r="I15" s="8">
        <v>183972</v>
      </c>
      <c r="J15" s="2"/>
    </row>
    <row r="16" spans="2:22" s="1" customFormat="1" ht="25.5" customHeight="1" x14ac:dyDescent="0.15">
      <c r="B16" s="66"/>
      <c r="C16" s="67"/>
      <c r="D16" s="78"/>
      <c r="E16" s="78"/>
      <c r="F16" s="69"/>
      <c r="G16" s="57"/>
      <c r="H16" s="113"/>
      <c r="I16" s="26">
        <v>196441</v>
      </c>
      <c r="J16" s="2"/>
      <c r="M16" s="1">
        <v>79400</v>
      </c>
    </row>
    <row r="17" spans="2:16" s="1" customFormat="1" ht="25.5" customHeight="1" x14ac:dyDescent="0.15">
      <c r="B17" s="64"/>
      <c r="C17" s="65"/>
      <c r="D17" s="77"/>
      <c r="E17" s="77"/>
      <c r="F17" s="68" t="s">
        <v>35</v>
      </c>
      <c r="G17" s="55"/>
      <c r="H17" s="110">
        <v>26600</v>
      </c>
      <c r="I17" s="110">
        <v>58895</v>
      </c>
      <c r="J17" s="2"/>
    </row>
    <row r="18" spans="2:16" s="1" customFormat="1" ht="25.5" customHeight="1" x14ac:dyDescent="0.15">
      <c r="B18" s="66"/>
      <c r="C18" s="67"/>
      <c r="D18" s="78"/>
      <c r="E18" s="78"/>
      <c r="F18" s="69"/>
      <c r="G18" s="57"/>
      <c r="H18" s="111"/>
      <c r="I18" s="111"/>
      <c r="J18" s="2"/>
    </row>
    <row r="19" spans="2:16" s="1" customFormat="1" ht="51" customHeight="1" x14ac:dyDescent="0.15">
      <c r="B19" s="135"/>
      <c r="C19" s="135"/>
      <c r="D19" s="10"/>
      <c r="E19" s="10"/>
      <c r="F19" s="136" t="s">
        <v>36</v>
      </c>
      <c r="G19" s="137"/>
      <c r="H19" s="7">
        <v>47630</v>
      </c>
      <c r="I19" s="7">
        <v>46090</v>
      </c>
      <c r="J19" s="2"/>
    </row>
    <row r="20" spans="2:16" s="1" customFormat="1" ht="25.5" customHeight="1" x14ac:dyDescent="0.15">
      <c r="B20" s="64"/>
      <c r="C20" s="65"/>
      <c r="D20" s="77"/>
      <c r="E20" s="77"/>
      <c r="F20" s="70" t="s">
        <v>74</v>
      </c>
      <c r="G20" s="55"/>
      <c r="H20" s="112">
        <v>316319</v>
      </c>
      <c r="I20" s="8">
        <f>E22-M20</f>
        <v>968396</v>
      </c>
      <c r="J20" s="2"/>
      <c r="L20" s="16" t="s">
        <v>85</v>
      </c>
      <c r="M20" s="17">
        <f>I4+I5+I6+I8+I10+I12+I13+I15+I17+I19</f>
        <v>1502757</v>
      </c>
    </row>
    <row r="21" spans="2:16" s="1" customFormat="1" ht="25.5" customHeight="1" x14ac:dyDescent="0.15">
      <c r="B21" s="142"/>
      <c r="C21" s="143"/>
      <c r="D21" s="134"/>
      <c r="E21" s="134"/>
      <c r="F21" s="144"/>
      <c r="G21" s="145"/>
      <c r="H21" s="122"/>
      <c r="I21" s="11">
        <f>E22-M21</f>
        <v>933209</v>
      </c>
      <c r="J21" s="2"/>
      <c r="L21" s="16" t="s">
        <v>39</v>
      </c>
      <c r="M21" s="18">
        <f>I4+I5+I6+I9+I10+I12+I14+I16+I17+I19</f>
        <v>1537944</v>
      </c>
    </row>
    <row r="22" spans="2:16" s="1" customFormat="1" ht="26.25" customHeight="1" x14ac:dyDescent="0.15">
      <c r="B22" s="102" t="s">
        <v>40</v>
      </c>
      <c r="C22" s="103"/>
      <c r="D22" s="123">
        <f>D4+D5+D6+D8+D10+D12+D13</f>
        <v>2685100</v>
      </c>
      <c r="E22" s="146">
        <f>E4+E5+E6+E8+E10+E12</f>
        <v>2471153</v>
      </c>
      <c r="F22" s="106" t="s">
        <v>41</v>
      </c>
      <c r="G22" s="107"/>
      <c r="H22" s="123">
        <f>H4+H5+H6+H8+H10+H12+H13+H15+H17+H19+H20</f>
        <v>2685100</v>
      </c>
      <c r="I22" s="27">
        <f>I4+I5+I6+I8+I10+I12+I13+I15+I17+I19+I20</f>
        <v>2471153</v>
      </c>
      <c r="J22" s="2"/>
    </row>
    <row r="23" spans="2:16" s="1" customFormat="1" ht="26.25" customHeight="1" x14ac:dyDescent="0.15">
      <c r="B23" s="104"/>
      <c r="C23" s="105"/>
      <c r="D23" s="117"/>
      <c r="E23" s="125"/>
      <c r="F23" s="108"/>
      <c r="G23" s="109"/>
      <c r="H23" s="117"/>
      <c r="I23" s="6">
        <f>I4+I5+I6+I9+I10+I12+I14+I16+I17+I19+I21</f>
        <v>2471153</v>
      </c>
      <c r="J23" s="2"/>
    </row>
    <row r="24" spans="2:16" s="1" customFormat="1" ht="39" customHeight="1" x14ac:dyDescent="0.15">
      <c r="E24" s="12"/>
      <c r="F24" s="24"/>
      <c r="I24" s="28"/>
      <c r="J24" s="2"/>
    </row>
    <row r="25" spans="2:16" ht="24.6" customHeight="1" x14ac:dyDescent="0.15">
      <c r="B25" s="138"/>
      <c r="C25" s="138"/>
      <c r="D25" s="138"/>
      <c r="E25" s="138"/>
      <c r="F25" s="138"/>
      <c r="G25" s="138"/>
      <c r="H25" s="138"/>
      <c r="I25" s="138"/>
      <c r="L25" s="13"/>
      <c r="M25" s="13"/>
      <c r="N25" s="13"/>
      <c r="O25" s="13"/>
      <c r="P25" s="13"/>
    </row>
    <row r="26" spans="2:16" s="1" customFormat="1" ht="18.75" customHeight="1" x14ac:dyDescent="0.15">
      <c r="E26" s="12"/>
      <c r="J26" s="2"/>
    </row>
    <row r="27" spans="2:16" s="1" customFormat="1" ht="18.75" customHeight="1" x14ac:dyDescent="0.15">
      <c r="E27" s="3"/>
      <c r="J27" s="2"/>
    </row>
    <row r="28" spans="2:16" s="1" customFormat="1" ht="18.75" customHeight="1" x14ac:dyDescent="0.15">
      <c r="E28" s="3"/>
    </row>
    <row r="29" spans="2:16" ht="18.75" customHeight="1" x14ac:dyDescent="0.15"/>
    <row r="30" spans="2:16" ht="18.75" customHeight="1" x14ac:dyDescent="0.15"/>
    <row r="31" spans="2:16" ht="18.75" customHeight="1" x14ac:dyDescent="0.15"/>
    <row r="32" spans="2:16" ht="18.75" customHeight="1" x14ac:dyDescent="0.15"/>
    <row r="33" spans="1:10" ht="28.5" customHeight="1" x14ac:dyDescent="0.15">
      <c r="A33" s="13"/>
    </row>
    <row r="34" spans="1:10" ht="28.5" customHeight="1" x14ac:dyDescent="0.15">
      <c r="A34" s="82"/>
      <c r="B34" s="82"/>
      <c r="C34" s="82"/>
      <c r="D34" s="82"/>
      <c r="E34" s="82"/>
      <c r="F34" s="82"/>
      <c r="G34" s="82"/>
      <c r="H34" s="82"/>
      <c r="I34" s="82"/>
      <c r="J34" s="82"/>
    </row>
    <row r="35" spans="1:10" ht="28.5" customHeight="1" x14ac:dyDescent="0.15">
      <c r="A35" s="82"/>
      <c r="B35" s="82"/>
      <c r="C35" s="82"/>
      <c r="D35" s="82"/>
      <c r="E35" s="82"/>
      <c r="F35" s="82"/>
      <c r="G35" s="82"/>
      <c r="H35" s="82"/>
      <c r="I35" s="82"/>
      <c r="J35" s="82"/>
    </row>
    <row r="36" spans="1:10" ht="28.5" customHeight="1" x14ac:dyDescent="0.15">
      <c r="A36" s="82"/>
      <c r="B36" s="82"/>
      <c r="C36" s="82"/>
      <c r="D36" s="82"/>
      <c r="E36" s="82"/>
      <c r="F36" s="82"/>
      <c r="G36" s="82"/>
      <c r="H36" s="82"/>
      <c r="I36" s="82"/>
      <c r="J36" s="82"/>
    </row>
    <row r="37" spans="1:10" ht="28.5" customHeight="1" x14ac:dyDescent="0.15">
      <c r="A37" s="82"/>
      <c r="B37" s="82"/>
      <c r="C37" s="82"/>
      <c r="D37" s="82"/>
      <c r="E37" s="82"/>
      <c r="F37" s="82"/>
      <c r="G37" s="82"/>
      <c r="H37" s="82"/>
      <c r="I37" s="82"/>
      <c r="J37" s="82"/>
    </row>
    <row r="38" spans="1:10" ht="28.5" customHeight="1" x14ac:dyDescent="0.15">
      <c r="A38" s="82"/>
      <c r="B38" s="82"/>
      <c r="C38" s="82"/>
      <c r="D38" s="82"/>
      <c r="E38" s="82"/>
      <c r="F38" s="82"/>
      <c r="G38" s="82"/>
      <c r="H38" s="82"/>
      <c r="I38" s="82"/>
      <c r="J38" s="82"/>
    </row>
    <row r="39" spans="1:10" ht="28.5" customHeight="1" x14ac:dyDescent="0.15">
      <c r="A39" s="82"/>
      <c r="B39" s="82"/>
      <c r="C39" s="82"/>
      <c r="D39" s="82"/>
      <c r="E39" s="82"/>
      <c r="F39" s="82"/>
      <c r="G39" s="82"/>
      <c r="H39" s="82"/>
      <c r="I39" s="82"/>
      <c r="J39" s="82"/>
    </row>
    <row r="40" spans="1:10" ht="28.5" customHeight="1" x14ac:dyDescent="0.15">
      <c r="A40" s="82"/>
      <c r="B40" s="82"/>
      <c r="C40" s="82"/>
      <c r="D40" s="82"/>
      <c r="E40" s="82"/>
      <c r="F40" s="82"/>
      <c r="G40" s="82"/>
      <c r="H40" s="82"/>
      <c r="I40" s="82"/>
      <c r="J40" s="82"/>
    </row>
    <row r="41" spans="1:10" ht="28.5" customHeight="1" x14ac:dyDescent="0.15">
      <c r="A41" s="82"/>
      <c r="B41" s="82"/>
      <c r="C41" s="82"/>
      <c r="D41" s="82"/>
      <c r="E41" s="82"/>
      <c r="F41" s="82"/>
      <c r="G41" s="82"/>
      <c r="H41" s="82"/>
      <c r="I41" s="82"/>
      <c r="J41" s="82"/>
    </row>
    <row r="42" spans="1:10" ht="28.5" customHeight="1" x14ac:dyDescent="0.15">
      <c r="A42" s="82"/>
      <c r="B42" s="82"/>
      <c r="C42" s="82"/>
      <c r="D42" s="82"/>
      <c r="E42" s="82"/>
      <c r="F42" s="82"/>
      <c r="G42" s="82"/>
      <c r="H42" s="82"/>
      <c r="I42" s="82"/>
      <c r="J42" s="82"/>
    </row>
    <row r="43" spans="1:10" ht="28.5" customHeight="1" x14ac:dyDescent="0.15">
      <c r="A43" s="82"/>
      <c r="B43" s="82"/>
      <c r="C43" s="82"/>
      <c r="D43" s="82"/>
      <c r="E43" s="82"/>
      <c r="F43" s="82"/>
      <c r="G43" s="82"/>
      <c r="H43" s="82"/>
      <c r="I43" s="82"/>
      <c r="J43" s="82"/>
    </row>
    <row r="44" spans="1:10" ht="28.5" customHeight="1" x14ac:dyDescent="0.15">
      <c r="A44" s="82"/>
      <c r="B44" s="82"/>
      <c r="C44" s="82"/>
      <c r="D44" s="82"/>
      <c r="E44" s="82"/>
      <c r="F44" s="82"/>
      <c r="G44" s="82"/>
      <c r="H44" s="82"/>
      <c r="I44" s="82"/>
      <c r="J44" s="82"/>
    </row>
    <row r="45" spans="1:10" ht="28.5" customHeight="1" x14ac:dyDescent="0.15">
      <c r="A45" s="14"/>
      <c r="B45" s="14"/>
      <c r="C45" s="14"/>
      <c r="D45" s="14"/>
      <c r="E45" s="14"/>
      <c r="F45" s="14"/>
      <c r="G45" s="14"/>
      <c r="H45" s="14"/>
      <c r="I45" s="14"/>
    </row>
    <row r="46" spans="1:10" ht="28.5" customHeight="1" x14ac:dyDescent="0.15">
      <c r="A46" s="83"/>
      <c r="B46" s="83"/>
      <c r="C46" s="83"/>
      <c r="D46" s="83"/>
      <c r="E46" s="83"/>
      <c r="F46" s="83"/>
      <c r="G46" s="83"/>
      <c r="H46" s="83"/>
      <c r="I46" s="83"/>
      <c r="J46" s="83"/>
    </row>
    <row r="47" spans="1:10" ht="28.5" customHeight="1" x14ac:dyDescent="0.15">
      <c r="A47" s="83"/>
      <c r="B47" s="83"/>
      <c r="C47" s="83"/>
      <c r="D47" s="83"/>
      <c r="E47" s="83"/>
      <c r="F47" s="83"/>
      <c r="G47" s="83"/>
      <c r="H47" s="83"/>
      <c r="I47" s="83"/>
      <c r="J47" s="83"/>
    </row>
    <row r="48" spans="1:10" ht="28.5" customHeight="1" x14ac:dyDescent="0.15">
      <c r="A48" s="83"/>
      <c r="B48" s="83"/>
      <c r="C48" s="83"/>
      <c r="D48" s="83"/>
      <c r="E48" s="83"/>
      <c r="F48" s="83"/>
      <c r="G48" s="83"/>
      <c r="H48" s="83"/>
      <c r="I48" s="83"/>
      <c r="J48" s="83"/>
    </row>
    <row r="49" spans="1:10" ht="28.5" customHeight="1" x14ac:dyDescent="0.15">
      <c r="A49" s="83"/>
      <c r="B49" s="83"/>
      <c r="C49" s="83"/>
      <c r="D49" s="83"/>
      <c r="E49" s="83"/>
      <c r="F49" s="83"/>
      <c r="G49" s="83"/>
      <c r="H49" s="83"/>
      <c r="I49" s="83"/>
      <c r="J49" s="83"/>
    </row>
    <row r="50" spans="1:10" ht="28.5" customHeight="1" x14ac:dyDescent="0.15">
      <c r="A50" s="83"/>
      <c r="B50" s="83"/>
      <c r="C50" s="83"/>
      <c r="D50" s="83"/>
      <c r="E50" s="83"/>
      <c r="F50" s="83"/>
      <c r="G50" s="83"/>
      <c r="H50" s="83"/>
      <c r="I50" s="83"/>
      <c r="J50" s="83"/>
    </row>
    <row r="51" spans="1:10" ht="28.5" customHeight="1" x14ac:dyDescent="0.15">
      <c r="A51" s="83"/>
      <c r="B51" s="83"/>
      <c r="C51" s="83"/>
      <c r="D51" s="83"/>
      <c r="E51" s="83"/>
      <c r="F51" s="83"/>
      <c r="G51" s="83"/>
      <c r="H51" s="83"/>
      <c r="I51" s="83"/>
      <c r="J51" s="83"/>
    </row>
  </sheetData>
  <mergeCells count="61">
    <mergeCell ref="B1:I1"/>
    <mergeCell ref="F2:I2"/>
    <mergeCell ref="B3:C3"/>
    <mergeCell ref="F3:G3"/>
    <mergeCell ref="B4:C4"/>
    <mergeCell ref="F4:G4"/>
    <mergeCell ref="B5:C5"/>
    <mergeCell ref="F5:G5"/>
    <mergeCell ref="B12:C12"/>
    <mergeCell ref="F12:G12"/>
    <mergeCell ref="T12:U12"/>
    <mergeCell ref="I6:I7"/>
    <mergeCell ref="I10:I11"/>
    <mergeCell ref="E6:E7"/>
    <mergeCell ref="E8:E9"/>
    <mergeCell ref="E10:E11"/>
    <mergeCell ref="H6:H7"/>
    <mergeCell ref="H8:H9"/>
    <mergeCell ref="H10:H11"/>
    <mergeCell ref="E13:E14"/>
    <mergeCell ref="E15:E16"/>
    <mergeCell ref="D6:D7"/>
    <mergeCell ref="D8:D9"/>
    <mergeCell ref="D10:D11"/>
    <mergeCell ref="D13:D14"/>
    <mergeCell ref="D15:D16"/>
    <mergeCell ref="H17:H18"/>
    <mergeCell ref="H20:H21"/>
    <mergeCell ref="H22:H23"/>
    <mergeCell ref="B19:C19"/>
    <mergeCell ref="F19:G19"/>
    <mergeCell ref="D17:D18"/>
    <mergeCell ref="D20:D21"/>
    <mergeCell ref="D22:D23"/>
    <mergeCell ref="F17:G18"/>
    <mergeCell ref="E17:E18"/>
    <mergeCell ref="H13:H14"/>
    <mergeCell ref="H15:H16"/>
    <mergeCell ref="I17:I18"/>
    <mergeCell ref="V9:V11"/>
    <mergeCell ref="B6:C7"/>
    <mergeCell ref="F6:G7"/>
    <mergeCell ref="B8:C9"/>
    <mergeCell ref="F8:G9"/>
    <mergeCell ref="T9:U11"/>
    <mergeCell ref="B10:C11"/>
    <mergeCell ref="F10:G11"/>
    <mergeCell ref="B13:C14"/>
    <mergeCell ref="F13:G14"/>
    <mergeCell ref="B15:C16"/>
    <mergeCell ref="F15:G16"/>
    <mergeCell ref="B17:C18"/>
    <mergeCell ref="A46:J51"/>
    <mergeCell ref="B20:C21"/>
    <mergeCell ref="F20:G21"/>
    <mergeCell ref="B22:C23"/>
    <mergeCell ref="F22:G23"/>
    <mergeCell ref="A34:J44"/>
    <mergeCell ref="E20:E21"/>
    <mergeCell ref="E22:E23"/>
    <mergeCell ref="B25:I25"/>
  </mergeCells>
  <phoneticPr fontId="9"/>
  <pageMargins left="0.70763888888888904" right="0.62916666666666698" top="0.51180555555555596" bottom="0" header="0.31388888888888899" footer="0.51180555555555596"/>
  <pageSetup paperSize="9" scale="74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CC"/>
  </sheetPr>
  <dimension ref="A1:T50"/>
  <sheetViews>
    <sheetView view="pageBreakPreview" topLeftCell="A4" zoomScaleNormal="100" zoomScaleSheetLayoutView="100" workbookViewId="0">
      <selection activeCell="L4" sqref="L4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7" style="3" customWidth="1"/>
    <col min="5" max="6" width="13.125" style="2" customWidth="1"/>
    <col min="7" max="7" width="17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258" t="s">
        <v>95</v>
      </c>
      <c r="C1" s="161"/>
      <c r="D1" s="161"/>
      <c r="E1" s="161"/>
      <c r="F1" s="161"/>
      <c r="G1" s="161"/>
      <c r="J1" s="13"/>
      <c r="K1" s="13"/>
      <c r="L1" s="13"/>
      <c r="M1" s="13"/>
      <c r="N1" s="13"/>
    </row>
    <row r="2" spans="2:20" s="1" customFormat="1" ht="45.75" customHeight="1" x14ac:dyDescent="0.45">
      <c r="B2" s="162" t="s">
        <v>87</v>
      </c>
      <c r="C2" s="162"/>
      <c r="D2" s="3"/>
      <c r="E2" s="259" t="s">
        <v>94</v>
      </c>
      <c r="F2" s="155"/>
      <c r="G2" s="155"/>
    </row>
    <row r="3" spans="2:20" s="1" customFormat="1" ht="45.75" customHeight="1" thickBot="1" x14ac:dyDescent="0.2">
      <c r="B3" s="140" t="s">
        <v>3</v>
      </c>
      <c r="C3" s="140"/>
      <c r="D3" s="4" t="s">
        <v>53</v>
      </c>
      <c r="E3" s="141" t="s">
        <v>6</v>
      </c>
      <c r="F3" s="140"/>
      <c r="G3" s="5" t="s">
        <v>53</v>
      </c>
      <c r="H3" s="2"/>
      <c r="J3" s="15" t="s">
        <v>88</v>
      </c>
    </row>
    <row r="4" spans="2:20" s="1" customFormat="1" ht="51.75" customHeight="1" thickTop="1" x14ac:dyDescent="0.15">
      <c r="B4" s="156" t="s">
        <v>9</v>
      </c>
      <c r="C4" s="156"/>
      <c r="D4" s="6">
        <v>836607</v>
      </c>
      <c r="E4" s="157" t="s">
        <v>10</v>
      </c>
      <c r="F4" s="158"/>
      <c r="G4" s="6">
        <v>135000</v>
      </c>
      <c r="H4" s="2"/>
    </row>
    <row r="5" spans="2:20" s="1" customFormat="1" ht="51.75" customHeight="1" x14ac:dyDescent="0.15">
      <c r="B5" s="260" t="s">
        <v>96</v>
      </c>
      <c r="C5" s="148"/>
      <c r="D5" s="7">
        <v>1300800</v>
      </c>
      <c r="E5" s="261" t="s">
        <v>98</v>
      </c>
      <c r="F5" s="137"/>
      <c r="G5" s="7">
        <v>0</v>
      </c>
      <c r="H5" s="2"/>
    </row>
    <row r="6" spans="2:20" s="1" customFormat="1" ht="25.5" customHeight="1" x14ac:dyDescent="0.15">
      <c r="B6" s="54" t="s">
        <v>17</v>
      </c>
      <c r="C6" s="55"/>
      <c r="D6" s="159">
        <v>626006</v>
      </c>
      <c r="E6" s="60" t="s">
        <v>18</v>
      </c>
      <c r="F6" s="61"/>
      <c r="G6" s="110">
        <v>160964</v>
      </c>
      <c r="H6" s="2"/>
    </row>
    <row r="7" spans="2:20" s="1" customFormat="1" ht="25.5" customHeight="1" x14ac:dyDescent="0.15">
      <c r="B7" s="56"/>
      <c r="C7" s="57"/>
      <c r="D7" s="160"/>
      <c r="E7" s="62"/>
      <c r="F7" s="63"/>
      <c r="G7" s="111"/>
      <c r="H7" s="2"/>
    </row>
    <row r="8" spans="2:20" s="1" customFormat="1" ht="25.5" customHeight="1" x14ac:dyDescent="0.15">
      <c r="B8" s="54" t="s">
        <v>22</v>
      </c>
      <c r="C8" s="55"/>
      <c r="D8" s="124">
        <v>2000</v>
      </c>
      <c r="E8" s="58" t="s">
        <v>23</v>
      </c>
      <c r="F8" s="55"/>
      <c r="G8" s="8">
        <v>163890</v>
      </c>
      <c r="H8" s="2"/>
    </row>
    <row r="9" spans="2:20" s="1" customFormat="1" ht="25.5" customHeight="1" x14ac:dyDescent="0.15">
      <c r="B9" s="56"/>
      <c r="C9" s="57"/>
      <c r="D9" s="125"/>
      <c r="E9" s="59"/>
      <c r="F9" s="57"/>
      <c r="G9" s="6">
        <v>193890</v>
      </c>
      <c r="H9" s="2"/>
      <c r="R9" s="153"/>
      <c r="S9" s="153"/>
      <c r="T9" s="81"/>
    </row>
    <row r="10" spans="2:20" s="1" customFormat="1" ht="25.5" customHeight="1" x14ac:dyDescent="0.15">
      <c r="B10" s="54" t="s">
        <v>26</v>
      </c>
      <c r="C10" s="55"/>
      <c r="D10" s="124">
        <v>15930</v>
      </c>
      <c r="E10" s="58" t="s">
        <v>27</v>
      </c>
      <c r="F10" s="55"/>
      <c r="G10" s="112">
        <v>459500</v>
      </c>
      <c r="H10" s="2"/>
      <c r="R10" s="153"/>
      <c r="S10" s="153"/>
      <c r="T10" s="81"/>
    </row>
    <row r="11" spans="2:20" s="1" customFormat="1" ht="26.25" customHeight="1" x14ac:dyDescent="0.15">
      <c r="B11" s="56"/>
      <c r="C11" s="57"/>
      <c r="D11" s="125"/>
      <c r="E11" s="59"/>
      <c r="F11" s="57"/>
      <c r="G11" s="113"/>
      <c r="H11" s="2"/>
      <c r="R11" s="153"/>
      <c r="S11" s="153"/>
      <c r="T11" s="81"/>
    </row>
    <row r="12" spans="2:20" s="1" customFormat="1" ht="51" customHeight="1" x14ac:dyDescent="0.15">
      <c r="B12" s="257" t="s">
        <v>97</v>
      </c>
      <c r="C12" s="93"/>
      <c r="D12" s="9">
        <v>62000</v>
      </c>
      <c r="E12" s="136" t="s">
        <v>29</v>
      </c>
      <c r="F12" s="137"/>
      <c r="G12" s="7">
        <v>55051</v>
      </c>
      <c r="H12" s="2"/>
      <c r="R12" s="150"/>
      <c r="S12" s="150"/>
      <c r="T12" s="19"/>
    </row>
    <row r="13" spans="2:20" s="1" customFormat="1" ht="25.5" customHeight="1" x14ac:dyDescent="0.15">
      <c r="B13" s="71"/>
      <c r="C13" s="72"/>
      <c r="D13" s="75"/>
      <c r="E13" s="70" t="s">
        <v>31</v>
      </c>
      <c r="F13" s="55"/>
      <c r="G13" s="8">
        <v>234964</v>
      </c>
      <c r="H13" s="2"/>
    </row>
    <row r="14" spans="2:20" s="1" customFormat="1" ht="25.5" customHeight="1" x14ac:dyDescent="0.15">
      <c r="B14" s="73"/>
      <c r="C14" s="74"/>
      <c r="D14" s="76"/>
      <c r="E14" s="69"/>
      <c r="F14" s="57"/>
      <c r="G14" s="6">
        <v>284964</v>
      </c>
      <c r="H14" s="2"/>
    </row>
    <row r="15" spans="2:20" s="1" customFormat="1" ht="25.5" customHeight="1" x14ac:dyDescent="0.15">
      <c r="B15" s="64"/>
      <c r="C15" s="65"/>
      <c r="D15" s="77"/>
      <c r="E15" s="70" t="s">
        <v>33</v>
      </c>
      <c r="F15" s="55"/>
      <c r="G15" s="8">
        <v>322622</v>
      </c>
      <c r="H15" s="2"/>
    </row>
    <row r="16" spans="2:20" s="1" customFormat="1" ht="25.5" customHeight="1" x14ac:dyDescent="0.15">
      <c r="B16" s="66"/>
      <c r="C16" s="67"/>
      <c r="D16" s="78"/>
      <c r="E16" s="69"/>
      <c r="F16" s="57"/>
      <c r="G16" s="6">
        <v>352622</v>
      </c>
      <c r="H16" s="2"/>
    </row>
    <row r="17" spans="1:11" s="1" customFormat="1" ht="25.5" customHeight="1" x14ac:dyDescent="0.15">
      <c r="B17" s="64"/>
      <c r="C17" s="65"/>
      <c r="D17" s="77"/>
      <c r="E17" s="68" t="s">
        <v>35</v>
      </c>
      <c r="F17" s="55"/>
      <c r="G17" s="110">
        <v>24800</v>
      </c>
      <c r="H17" s="2"/>
    </row>
    <row r="18" spans="1:11" s="1" customFormat="1" ht="25.5" customHeight="1" x14ac:dyDescent="0.15">
      <c r="B18" s="66"/>
      <c r="C18" s="67"/>
      <c r="D18" s="78"/>
      <c r="E18" s="69"/>
      <c r="F18" s="57"/>
      <c r="G18" s="111"/>
      <c r="H18" s="2"/>
    </row>
    <row r="19" spans="1:11" s="1" customFormat="1" ht="51" customHeight="1" x14ac:dyDescent="0.15">
      <c r="B19" s="135"/>
      <c r="C19" s="135"/>
      <c r="D19" s="10"/>
      <c r="E19" s="136" t="s">
        <v>36</v>
      </c>
      <c r="F19" s="137"/>
      <c r="G19" s="7">
        <v>46970</v>
      </c>
      <c r="H19" s="2"/>
    </row>
    <row r="20" spans="1:11" s="1" customFormat="1" ht="25.5" customHeight="1" x14ac:dyDescent="0.15">
      <c r="B20" s="64"/>
      <c r="C20" s="65"/>
      <c r="D20" s="77"/>
      <c r="E20" s="70" t="s">
        <v>37</v>
      </c>
      <c r="F20" s="55"/>
      <c r="G20" s="8">
        <f>D22-K20</f>
        <v>1239582</v>
      </c>
      <c r="H20" s="2"/>
      <c r="J20" s="16" t="s">
        <v>85</v>
      </c>
      <c r="K20" s="17">
        <f>G4+G5+G6+G8+G10+G12+G13+G15+G17+G19</f>
        <v>1603761</v>
      </c>
    </row>
    <row r="21" spans="1:11" s="1" customFormat="1" ht="25.5" customHeight="1" thickBot="1" x14ac:dyDescent="0.2">
      <c r="B21" s="142"/>
      <c r="C21" s="143"/>
      <c r="D21" s="134"/>
      <c r="E21" s="144"/>
      <c r="F21" s="145"/>
      <c r="G21" s="11">
        <f>D22-K21</f>
        <v>1129582</v>
      </c>
      <c r="H21" s="2"/>
      <c r="J21" s="16" t="s">
        <v>39</v>
      </c>
      <c r="K21" s="18">
        <f>G4+G5+G6+G9+G10+G12+G14+G16+G17+G19</f>
        <v>1713761</v>
      </c>
    </row>
    <row r="22" spans="1:11" s="1" customFormat="1" ht="26.25" customHeight="1" x14ac:dyDescent="0.15">
      <c r="B22" s="102" t="s">
        <v>40</v>
      </c>
      <c r="C22" s="103"/>
      <c r="D22" s="146">
        <f>D4+D5+D6+D8+D10+D12</f>
        <v>2843343</v>
      </c>
      <c r="E22" s="106" t="s">
        <v>41</v>
      </c>
      <c r="F22" s="107"/>
      <c r="G22" s="27">
        <f>G4+G5+G6+G8+G10+G12+G13+G15+G17+G19+G20</f>
        <v>2843343</v>
      </c>
      <c r="H22" s="2"/>
    </row>
    <row r="23" spans="1:11" s="1" customFormat="1" ht="26.25" customHeight="1" x14ac:dyDescent="0.15">
      <c r="B23" s="104"/>
      <c r="C23" s="105"/>
      <c r="D23" s="125"/>
      <c r="E23" s="108"/>
      <c r="F23" s="109"/>
      <c r="G23" s="6">
        <f>G4+G5+G6+G9+G10+G12+G14+G16+G17+G19+G21</f>
        <v>2843343</v>
      </c>
      <c r="H23" s="2"/>
    </row>
    <row r="24" spans="1:11" s="1" customFormat="1" ht="39" customHeight="1" x14ac:dyDescent="0.15">
      <c r="D24" s="12"/>
      <c r="E24" s="24"/>
      <c r="G24" s="28"/>
      <c r="H24" s="2"/>
    </row>
    <row r="25" spans="1:11" s="1" customFormat="1" ht="18.75" customHeight="1" x14ac:dyDescent="0.15">
      <c r="D25" s="12"/>
      <c r="H25" s="2"/>
    </row>
    <row r="26" spans="1:11" s="1" customFormat="1" ht="18.75" customHeight="1" x14ac:dyDescent="0.15">
      <c r="D26" s="3"/>
      <c r="H26" s="2"/>
    </row>
    <row r="27" spans="1:11" s="1" customFormat="1" ht="18.75" customHeight="1" x14ac:dyDescent="0.15">
      <c r="D27" s="3"/>
    </row>
    <row r="28" spans="1:11" ht="18.75" customHeight="1" x14ac:dyDescent="0.15"/>
    <row r="29" spans="1:11" ht="18.75" customHeight="1" x14ac:dyDescent="0.15"/>
    <row r="30" spans="1:11" ht="18.75" customHeight="1" x14ac:dyDescent="0.15"/>
    <row r="31" spans="1:11" ht="18.75" customHeight="1" x14ac:dyDescent="0.15"/>
    <row r="32" spans="1:11" ht="28.5" customHeight="1" x14ac:dyDescent="0.15">
      <c r="A32" s="13"/>
    </row>
    <row r="33" spans="1:8" ht="28.5" customHeight="1" x14ac:dyDescent="0.15">
      <c r="A33" s="82"/>
      <c r="B33" s="82"/>
      <c r="C33" s="82"/>
      <c r="D33" s="82"/>
      <c r="E33" s="82"/>
      <c r="F33" s="82"/>
      <c r="G33" s="82"/>
      <c r="H33" s="82"/>
    </row>
    <row r="34" spans="1:8" ht="28.5" customHeight="1" x14ac:dyDescent="0.15">
      <c r="A34" s="82"/>
      <c r="B34" s="82"/>
      <c r="C34" s="82"/>
      <c r="D34" s="82"/>
      <c r="E34" s="82"/>
      <c r="F34" s="82"/>
      <c r="G34" s="82"/>
      <c r="H34" s="82"/>
    </row>
    <row r="35" spans="1:8" ht="28.5" customHeight="1" x14ac:dyDescent="0.15">
      <c r="A35" s="82"/>
      <c r="B35" s="82"/>
      <c r="C35" s="82"/>
      <c r="D35" s="82"/>
      <c r="E35" s="82"/>
      <c r="F35" s="82"/>
      <c r="G35" s="82"/>
      <c r="H35" s="82"/>
    </row>
    <row r="36" spans="1:8" ht="28.5" customHeight="1" x14ac:dyDescent="0.15">
      <c r="A36" s="82"/>
      <c r="B36" s="82"/>
      <c r="C36" s="82"/>
      <c r="D36" s="82"/>
      <c r="E36" s="82"/>
      <c r="F36" s="82"/>
      <c r="G36" s="82"/>
      <c r="H36" s="82"/>
    </row>
    <row r="37" spans="1:8" ht="28.5" customHeight="1" x14ac:dyDescent="0.15">
      <c r="A37" s="82"/>
      <c r="B37" s="82"/>
      <c r="C37" s="82"/>
      <c r="D37" s="82"/>
      <c r="E37" s="82"/>
      <c r="F37" s="82"/>
      <c r="G37" s="82"/>
      <c r="H37" s="82"/>
    </row>
    <row r="38" spans="1:8" ht="28.5" customHeight="1" x14ac:dyDescent="0.15">
      <c r="A38" s="82"/>
      <c r="B38" s="82"/>
      <c r="C38" s="82"/>
      <c r="D38" s="82"/>
      <c r="E38" s="82"/>
      <c r="F38" s="82"/>
      <c r="G38" s="82"/>
      <c r="H38" s="82"/>
    </row>
    <row r="39" spans="1:8" ht="28.5" customHeight="1" x14ac:dyDescent="0.15">
      <c r="A39" s="82"/>
      <c r="B39" s="82"/>
      <c r="C39" s="82"/>
      <c r="D39" s="82"/>
      <c r="E39" s="82"/>
      <c r="F39" s="82"/>
      <c r="G39" s="82"/>
      <c r="H39" s="82"/>
    </row>
    <row r="40" spans="1:8" ht="28.5" customHeight="1" x14ac:dyDescent="0.15">
      <c r="A40" s="82"/>
      <c r="B40" s="82"/>
      <c r="C40" s="82"/>
      <c r="D40" s="82"/>
      <c r="E40" s="82"/>
      <c r="F40" s="82"/>
      <c r="G40" s="82"/>
      <c r="H40" s="82"/>
    </row>
    <row r="41" spans="1:8" ht="28.5" customHeight="1" x14ac:dyDescent="0.15">
      <c r="A41" s="82"/>
      <c r="B41" s="82"/>
      <c r="C41" s="82"/>
      <c r="D41" s="82"/>
      <c r="E41" s="82"/>
      <c r="F41" s="82"/>
      <c r="G41" s="82"/>
      <c r="H41" s="82"/>
    </row>
    <row r="42" spans="1:8" ht="28.5" customHeight="1" x14ac:dyDescent="0.15">
      <c r="A42" s="82"/>
      <c r="B42" s="82"/>
      <c r="C42" s="82"/>
      <c r="D42" s="82"/>
      <c r="E42" s="82"/>
      <c r="F42" s="82"/>
      <c r="G42" s="82"/>
      <c r="H42" s="82"/>
    </row>
    <row r="43" spans="1:8" ht="28.5" customHeight="1" x14ac:dyDescent="0.15">
      <c r="A43" s="82"/>
      <c r="B43" s="82"/>
      <c r="C43" s="82"/>
      <c r="D43" s="82"/>
      <c r="E43" s="82"/>
      <c r="F43" s="82"/>
      <c r="G43" s="82"/>
      <c r="H43" s="82"/>
    </row>
    <row r="44" spans="1:8" ht="28.5" customHeight="1" x14ac:dyDescent="0.15">
      <c r="A44" s="14"/>
      <c r="B44" s="14"/>
      <c r="C44" s="14"/>
      <c r="D44" s="14"/>
      <c r="E44" s="14"/>
      <c r="F44" s="14"/>
      <c r="G44" s="14"/>
    </row>
    <row r="45" spans="1:8" ht="28.5" customHeight="1" x14ac:dyDescent="0.15">
      <c r="A45" s="83"/>
      <c r="B45" s="83"/>
      <c r="C45" s="83"/>
      <c r="D45" s="83"/>
      <c r="E45" s="83"/>
      <c r="F45" s="83"/>
      <c r="G45" s="83"/>
      <c r="H45" s="83"/>
    </row>
    <row r="46" spans="1:8" ht="28.5" customHeight="1" x14ac:dyDescent="0.15">
      <c r="A46" s="83"/>
      <c r="B46" s="83"/>
      <c r="C46" s="83"/>
      <c r="D46" s="83"/>
      <c r="E46" s="83"/>
      <c r="F46" s="83"/>
      <c r="G46" s="83"/>
      <c r="H46" s="83"/>
    </row>
    <row r="47" spans="1:8" ht="28.5" customHeight="1" x14ac:dyDescent="0.15">
      <c r="A47" s="83"/>
      <c r="B47" s="83"/>
      <c r="C47" s="83"/>
      <c r="D47" s="83"/>
      <c r="E47" s="83"/>
      <c r="F47" s="83"/>
      <c r="G47" s="83"/>
      <c r="H47" s="83"/>
    </row>
    <row r="48" spans="1:8" ht="28.5" customHeight="1" x14ac:dyDescent="0.15">
      <c r="A48" s="83"/>
      <c r="B48" s="83"/>
      <c r="C48" s="83"/>
      <c r="D48" s="83"/>
      <c r="E48" s="83"/>
      <c r="F48" s="83"/>
      <c r="G48" s="83"/>
      <c r="H48" s="83"/>
    </row>
    <row r="49" spans="1:8" ht="28.5" customHeight="1" x14ac:dyDescent="0.15">
      <c r="A49" s="83"/>
      <c r="B49" s="83"/>
      <c r="C49" s="83"/>
      <c r="D49" s="83"/>
      <c r="E49" s="83"/>
      <c r="F49" s="83"/>
      <c r="G49" s="83"/>
      <c r="H49" s="83"/>
    </row>
    <row r="50" spans="1:8" ht="28.5" customHeight="1" x14ac:dyDescent="0.15">
      <c r="A50" s="83"/>
      <c r="B50" s="83"/>
      <c r="C50" s="83"/>
      <c r="D50" s="83"/>
      <c r="E50" s="83"/>
      <c r="F50" s="83"/>
      <c r="G50" s="83"/>
      <c r="H50" s="83"/>
    </row>
  </sheetData>
  <mergeCells count="45">
    <mergeCell ref="G6:G7"/>
    <mergeCell ref="B1:G1"/>
    <mergeCell ref="B2:C2"/>
    <mergeCell ref="E2:G2"/>
    <mergeCell ref="B3:C3"/>
    <mergeCell ref="E3:F3"/>
    <mergeCell ref="B4:C4"/>
    <mergeCell ref="E4:F4"/>
    <mergeCell ref="B5:C5"/>
    <mergeCell ref="E5:F5"/>
    <mergeCell ref="B6:C7"/>
    <mergeCell ref="D6:D7"/>
    <mergeCell ref="E6:F7"/>
    <mergeCell ref="B8:C9"/>
    <mergeCell ref="D8:D9"/>
    <mergeCell ref="E8:F9"/>
    <mergeCell ref="R9:S11"/>
    <mergeCell ref="T9:T11"/>
    <mergeCell ref="B10:C11"/>
    <mergeCell ref="D10:D11"/>
    <mergeCell ref="E10:F11"/>
    <mergeCell ref="G10:G11"/>
    <mergeCell ref="B12:C12"/>
    <mergeCell ref="E12:F12"/>
    <mergeCell ref="R12:S12"/>
    <mergeCell ref="B13:C14"/>
    <mergeCell ref="D13:D14"/>
    <mergeCell ref="E13:F14"/>
    <mergeCell ref="B15:C16"/>
    <mergeCell ref="D15:D16"/>
    <mergeCell ref="E15:F16"/>
    <mergeCell ref="B17:C18"/>
    <mergeCell ref="D17:D18"/>
    <mergeCell ref="E17:F18"/>
    <mergeCell ref="G17:G18"/>
    <mergeCell ref="B19:C19"/>
    <mergeCell ref="E19:F19"/>
    <mergeCell ref="B20:C21"/>
    <mergeCell ref="D20:D21"/>
    <mergeCell ref="E20:F21"/>
    <mergeCell ref="B22:C23"/>
    <mergeCell ref="D22:D23"/>
    <mergeCell ref="E22:F23"/>
    <mergeCell ref="A33:H43"/>
    <mergeCell ref="A45:H50"/>
  </mergeCells>
  <phoneticPr fontId="9"/>
  <pageMargins left="0.69930555555555596" right="0.62916666666666698" top="0.69930555555555596" bottom="0.75" header="0.31388888888888899" footer="0.51875000000000004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CC"/>
  </sheetPr>
  <dimension ref="A1:T50"/>
  <sheetViews>
    <sheetView view="pageBreakPreview" zoomScaleNormal="100" zoomScaleSheetLayoutView="100" workbookViewId="0">
      <selection activeCell="E2" sqref="E2:G2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7" style="3" customWidth="1"/>
    <col min="5" max="6" width="13.125" style="2" customWidth="1"/>
    <col min="7" max="7" width="17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258" t="s">
        <v>99</v>
      </c>
      <c r="C1" s="161"/>
      <c r="D1" s="161"/>
      <c r="E1" s="161"/>
      <c r="F1" s="161"/>
      <c r="G1" s="161"/>
      <c r="J1" s="13"/>
      <c r="K1" s="13"/>
      <c r="L1" s="13"/>
      <c r="M1" s="13"/>
      <c r="N1" s="13"/>
    </row>
    <row r="2" spans="2:20" s="1" customFormat="1" ht="45.75" customHeight="1" x14ac:dyDescent="0.45">
      <c r="B2" s="162" t="s">
        <v>87</v>
      </c>
      <c r="C2" s="162"/>
      <c r="D2" s="3"/>
      <c r="E2" s="259" t="s">
        <v>102</v>
      </c>
      <c r="F2" s="155"/>
      <c r="G2" s="155"/>
    </row>
    <row r="3" spans="2:20" s="1" customFormat="1" ht="45.75" customHeight="1" thickBot="1" x14ac:dyDescent="0.2">
      <c r="B3" s="140" t="s">
        <v>3</v>
      </c>
      <c r="C3" s="140"/>
      <c r="D3" s="4" t="s">
        <v>53</v>
      </c>
      <c r="E3" s="141" t="s">
        <v>6</v>
      </c>
      <c r="F3" s="140"/>
      <c r="G3" s="5" t="s">
        <v>53</v>
      </c>
      <c r="H3" s="2"/>
      <c r="J3" s="15" t="s">
        <v>88</v>
      </c>
    </row>
    <row r="4" spans="2:20" s="1" customFormat="1" ht="51.75" customHeight="1" thickTop="1" x14ac:dyDescent="0.15">
      <c r="B4" s="156" t="s">
        <v>9</v>
      </c>
      <c r="C4" s="156"/>
      <c r="D4" s="6">
        <v>836607</v>
      </c>
      <c r="E4" s="157" t="s">
        <v>10</v>
      </c>
      <c r="F4" s="158"/>
      <c r="G4" s="6">
        <v>135000</v>
      </c>
      <c r="H4" s="2"/>
    </row>
    <row r="5" spans="2:20" s="1" customFormat="1" ht="51.75" customHeight="1" x14ac:dyDescent="0.15">
      <c r="B5" s="260" t="s">
        <v>96</v>
      </c>
      <c r="C5" s="148"/>
      <c r="D5" s="7">
        <v>1300800</v>
      </c>
      <c r="E5" s="261" t="s">
        <v>98</v>
      </c>
      <c r="F5" s="137"/>
      <c r="G5" s="7">
        <v>0</v>
      </c>
      <c r="H5" s="2"/>
    </row>
    <row r="6" spans="2:20" s="1" customFormat="1" ht="25.5" customHeight="1" x14ac:dyDescent="0.15">
      <c r="B6" s="54" t="s">
        <v>17</v>
      </c>
      <c r="C6" s="55"/>
      <c r="D6" s="159">
        <v>626006</v>
      </c>
      <c r="E6" s="60" t="s">
        <v>18</v>
      </c>
      <c r="F6" s="61"/>
      <c r="G6" s="110">
        <v>155964</v>
      </c>
      <c r="H6" s="2"/>
    </row>
    <row r="7" spans="2:20" s="1" customFormat="1" ht="25.5" customHeight="1" x14ac:dyDescent="0.15">
      <c r="B7" s="56"/>
      <c r="C7" s="57"/>
      <c r="D7" s="160"/>
      <c r="E7" s="62"/>
      <c r="F7" s="63"/>
      <c r="G7" s="111"/>
      <c r="H7" s="2"/>
    </row>
    <row r="8" spans="2:20" s="1" customFormat="1" ht="25.5" customHeight="1" x14ac:dyDescent="0.15">
      <c r="B8" s="54" t="s">
        <v>22</v>
      </c>
      <c r="C8" s="55"/>
      <c r="D8" s="124">
        <v>2000</v>
      </c>
      <c r="E8" s="58" t="s">
        <v>23</v>
      </c>
      <c r="F8" s="55"/>
      <c r="G8" s="112">
        <v>205696</v>
      </c>
      <c r="H8" s="2"/>
    </row>
    <row r="9" spans="2:20" s="1" customFormat="1" ht="25.5" customHeight="1" x14ac:dyDescent="0.15">
      <c r="B9" s="56"/>
      <c r="C9" s="57"/>
      <c r="D9" s="125"/>
      <c r="E9" s="59"/>
      <c r="F9" s="57"/>
      <c r="G9" s="113"/>
      <c r="H9" s="2"/>
      <c r="R9" s="153"/>
      <c r="S9" s="153"/>
      <c r="T9" s="81"/>
    </row>
    <row r="10" spans="2:20" s="1" customFormat="1" ht="25.5" customHeight="1" x14ac:dyDescent="0.15">
      <c r="B10" s="54" t="s">
        <v>26</v>
      </c>
      <c r="C10" s="55"/>
      <c r="D10" s="124">
        <v>21676</v>
      </c>
      <c r="E10" s="58" t="s">
        <v>27</v>
      </c>
      <c r="F10" s="55"/>
      <c r="G10" s="112">
        <v>459500</v>
      </c>
      <c r="H10" s="2"/>
      <c r="R10" s="153"/>
      <c r="S10" s="153"/>
      <c r="T10" s="81"/>
    </row>
    <row r="11" spans="2:20" s="1" customFormat="1" ht="26.25" customHeight="1" x14ac:dyDescent="0.15">
      <c r="B11" s="56"/>
      <c r="C11" s="57"/>
      <c r="D11" s="125"/>
      <c r="E11" s="59"/>
      <c r="F11" s="57"/>
      <c r="G11" s="113"/>
      <c r="H11" s="2"/>
      <c r="R11" s="153"/>
      <c r="S11" s="153"/>
      <c r="T11" s="81"/>
    </row>
    <row r="12" spans="2:20" s="1" customFormat="1" ht="51" customHeight="1" x14ac:dyDescent="0.15">
      <c r="B12" s="257" t="s">
        <v>97</v>
      </c>
      <c r="C12" s="93"/>
      <c r="D12" s="9">
        <v>62000</v>
      </c>
      <c r="E12" s="136" t="s">
        <v>29</v>
      </c>
      <c r="F12" s="137"/>
      <c r="G12" s="7">
        <v>55051</v>
      </c>
      <c r="H12" s="2"/>
      <c r="R12" s="150"/>
      <c r="S12" s="150"/>
      <c r="T12" s="19"/>
    </row>
    <row r="13" spans="2:20" s="1" customFormat="1" ht="25.5" customHeight="1" x14ac:dyDescent="0.15">
      <c r="B13" s="262" t="s">
        <v>100</v>
      </c>
      <c r="C13" s="72"/>
      <c r="D13" s="124">
        <v>33000</v>
      </c>
      <c r="E13" s="70" t="s">
        <v>31</v>
      </c>
      <c r="F13" s="55"/>
      <c r="G13" s="112">
        <v>309808</v>
      </c>
      <c r="H13" s="2"/>
    </row>
    <row r="14" spans="2:20" s="1" customFormat="1" ht="25.5" customHeight="1" x14ac:dyDescent="0.15">
      <c r="B14" s="73"/>
      <c r="C14" s="74"/>
      <c r="D14" s="125"/>
      <c r="E14" s="69"/>
      <c r="F14" s="57"/>
      <c r="G14" s="113"/>
      <c r="H14" s="2"/>
    </row>
    <row r="15" spans="2:20" s="1" customFormat="1" ht="25.5" customHeight="1" x14ac:dyDescent="0.15">
      <c r="B15" s="64"/>
      <c r="C15" s="65"/>
      <c r="D15" s="77"/>
      <c r="E15" s="70" t="s">
        <v>33</v>
      </c>
      <c r="F15" s="55"/>
      <c r="G15" s="112">
        <v>415518</v>
      </c>
      <c r="H15" s="2"/>
    </row>
    <row r="16" spans="2:20" s="1" customFormat="1" ht="25.5" customHeight="1" x14ac:dyDescent="0.15">
      <c r="B16" s="66"/>
      <c r="C16" s="67"/>
      <c r="D16" s="78"/>
      <c r="E16" s="69"/>
      <c r="F16" s="57"/>
      <c r="G16" s="113"/>
      <c r="H16" s="2"/>
    </row>
    <row r="17" spans="1:11" s="1" customFormat="1" ht="25.5" customHeight="1" x14ac:dyDescent="0.15">
      <c r="B17" s="64"/>
      <c r="C17" s="65"/>
      <c r="D17" s="77"/>
      <c r="E17" s="68" t="s">
        <v>35</v>
      </c>
      <c r="F17" s="55"/>
      <c r="G17" s="110">
        <v>24800</v>
      </c>
      <c r="H17" s="2"/>
    </row>
    <row r="18" spans="1:11" s="1" customFormat="1" ht="25.5" customHeight="1" x14ac:dyDescent="0.15">
      <c r="B18" s="66"/>
      <c r="C18" s="67"/>
      <c r="D18" s="78"/>
      <c r="E18" s="69"/>
      <c r="F18" s="57"/>
      <c r="G18" s="111"/>
      <c r="H18" s="2"/>
    </row>
    <row r="19" spans="1:11" s="1" customFormat="1" ht="51" customHeight="1" x14ac:dyDescent="0.15">
      <c r="B19" s="135"/>
      <c r="C19" s="135"/>
      <c r="D19" s="10"/>
      <c r="E19" s="136" t="s">
        <v>36</v>
      </c>
      <c r="F19" s="137"/>
      <c r="G19" s="7">
        <v>46970</v>
      </c>
      <c r="H19" s="2"/>
    </row>
    <row r="20" spans="1:11" s="1" customFormat="1" ht="25.5" customHeight="1" x14ac:dyDescent="0.15">
      <c r="B20" s="64"/>
      <c r="C20" s="65"/>
      <c r="D20" s="77"/>
      <c r="E20" s="70" t="s">
        <v>37</v>
      </c>
      <c r="F20" s="55"/>
      <c r="G20" s="112">
        <f>D22-K20</f>
        <v>1073782</v>
      </c>
      <c r="H20" s="2"/>
      <c r="J20" s="16" t="s">
        <v>85</v>
      </c>
      <c r="K20" s="17">
        <f>G4+G5+G6+G8+G10+G12+G13+G15+G17+G19</f>
        <v>1808307</v>
      </c>
    </row>
    <row r="21" spans="1:11" s="1" customFormat="1" ht="25.5" customHeight="1" thickBot="1" x14ac:dyDescent="0.2">
      <c r="B21" s="142"/>
      <c r="C21" s="143"/>
      <c r="D21" s="134"/>
      <c r="E21" s="144"/>
      <c r="F21" s="145"/>
      <c r="G21" s="122"/>
      <c r="H21" s="2"/>
      <c r="J21" s="16" t="s">
        <v>39</v>
      </c>
      <c r="K21" s="18">
        <f>G4+G5+G6+G9+G10+G12+G14+G16+G17+G19</f>
        <v>877285</v>
      </c>
    </row>
    <row r="22" spans="1:11" s="1" customFormat="1" ht="26.25" customHeight="1" x14ac:dyDescent="0.15">
      <c r="B22" s="102" t="s">
        <v>40</v>
      </c>
      <c r="C22" s="103"/>
      <c r="D22" s="146">
        <f>D4+D5+D6+D8+D10+D12+D13</f>
        <v>2882089</v>
      </c>
      <c r="E22" s="106" t="s">
        <v>41</v>
      </c>
      <c r="F22" s="107"/>
      <c r="G22" s="163">
        <f>G4+G5+G6+G8+G10+G12+G13+G15+G17+G19+G20</f>
        <v>2882089</v>
      </c>
      <c r="H22" s="2"/>
    </row>
    <row r="23" spans="1:11" s="1" customFormat="1" ht="26.25" customHeight="1" x14ac:dyDescent="0.15">
      <c r="B23" s="104"/>
      <c r="C23" s="105"/>
      <c r="D23" s="125"/>
      <c r="E23" s="108"/>
      <c r="F23" s="109"/>
      <c r="G23" s="113"/>
      <c r="H23" s="2"/>
    </row>
    <row r="24" spans="1:11" s="1" customFormat="1" ht="39" customHeight="1" x14ac:dyDescent="0.15">
      <c r="D24" s="12"/>
      <c r="E24" s="24"/>
      <c r="G24" s="28"/>
      <c r="H24" s="2"/>
    </row>
    <row r="25" spans="1:11" s="1" customFormat="1" ht="18.75" customHeight="1" x14ac:dyDescent="0.15">
      <c r="D25" s="12"/>
      <c r="H25" s="2"/>
    </row>
    <row r="26" spans="1:11" s="1" customFormat="1" ht="18.75" customHeight="1" x14ac:dyDescent="0.15">
      <c r="D26" s="3"/>
      <c r="H26" s="2"/>
    </row>
    <row r="27" spans="1:11" s="1" customFormat="1" ht="18.75" customHeight="1" x14ac:dyDescent="0.15">
      <c r="D27" s="3"/>
    </row>
    <row r="28" spans="1:11" ht="18.75" customHeight="1" x14ac:dyDescent="0.15"/>
    <row r="29" spans="1:11" ht="18.75" customHeight="1" x14ac:dyDescent="0.15"/>
    <row r="30" spans="1:11" ht="18.75" customHeight="1" x14ac:dyDescent="0.15"/>
    <row r="31" spans="1:11" ht="18.75" customHeight="1" x14ac:dyDescent="0.15"/>
    <row r="32" spans="1:11" ht="28.5" customHeight="1" x14ac:dyDescent="0.15">
      <c r="A32" s="13"/>
    </row>
    <row r="33" spans="1:8" ht="28.5" customHeight="1" x14ac:dyDescent="0.15">
      <c r="A33" s="82"/>
      <c r="B33" s="82"/>
      <c r="C33" s="82"/>
      <c r="D33" s="82"/>
      <c r="E33" s="82"/>
      <c r="F33" s="82"/>
      <c r="G33" s="82"/>
      <c r="H33" s="82"/>
    </row>
    <row r="34" spans="1:8" ht="28.5" customHeight="1" x14ac:dyDescent="0.15">
      <c r="A34" s="82"/>
      <c r="B34" s="82"/>
      <c r="C34" s="82"/>
      <c r="D34" s="82"/>
      <c r="E34" s="82"/>
      <c r="F34" s="82"/>
      <c r="G34" s="82"/>
      <c r="H34" s="82"/>
    </row>
    <row r="35" spans="1:8" ht="28.5" customHeight="1" x14ac:dyDescent="0.15">
      <c r="A35" s="82"/>
      <c r="B35" s="82"/>
      <c r="C35" s="82"/>
      <c r="D35" s="82"/>
      <c r="E35" s="82"/>
      <c r="F35" s="82"/>
      <c r="G35" s="82"/>
      <c r="H35" s="82"/>
    </row>
    <row r="36" spans="1:8" ht="28.5" customHeight="1" x14ac:dyDescent="0.15">
      <c r="A36" s="82"/>
      <c r="B36" s="82"/>
      <c r="C36" s="82"/>
      <c r="D36" s="82"/>
      <c r="E36" s="82"/>
      <c r="F36" s="82"/>
      <c r="G36" s="82"/>
      <c r="H36" s="82"/>
    </row>
    <row r="37" spans="1:8" ht="28.5" customHeight="1" x14ac:dyDescent="0.15">
      <c r="A37" s="82"/>
      <c r="B37" s="82"/>
      <c r="C37" s="82"/>
      <c r="D37" s="82"/>
      <c r="E37" s="82"/>
      <c r="F37" s="82"/>
      <c r="G37" s="82"/>
      <c r="H37" s="82"/>
    </row>
    <row r="38" spans="1:8" ht="28.5" customHeight="1" x14ac:dyDescent="0.15">
      <c r="A38" s="82"/>
      <c r="B38" s="82"/>
      <c r="C38" s="82"/>
      <c r="D38" s="82"/>
      <c r="E38" s="82"/>
      <c r="F38" s="82"/>
      <c r="G38" s="82"/>
      <c r="H38" s="82"/>
    </row>
    <row r="39" spans="1:8" ht="28.5" customHeight="1" x14ac:dyDescent="0.15">
      <c r="A39" s="82"/>
      <c r="B39" s="82"/>
      <c r="C39" s="82"/>
      <c r="D39" s="82"/>
      <c r="E39" s="82"/>
      <c r="F39" s="82"/>
      <c r="G39" s="82"/>
      <c r="H39" s="82"/>
    </row>
    <row r="40" spans="1:8" ht="28.5" customHeight="1" x14ac:dyDescent="0.15">
      <c r="A40" s="82"/>
      <c r="B40" s="82"/>
      <c r="C40" s="82"/>
      <c r="D40" s="82"/>
      <c r="E40" s="82"/>
      <c r="F40" s="82"/>
      <c r="G40" s="82"/>
      <c r="H40" s="82"/>
    </row>
    <row r="41" spans="1:8" ht="28.5" customHeight="1" x14ac:dyDescent="0.15">
      <c r="A41" s="82"/>
      <c r="B41" s="82"/>
      <c r="C41" s="82"/>
      <c r="D41" s="82"/>
      <c r="E41" s="82"/>
      <c r="F41" s="82"/>
      <c r="G41" s="82"/>
      <c r="H41" s="82"/>
    </row>
    <row r="42" spans="1:8" ht="28.5" customHeight="1" x14ac:dyDescent="0.15">
      <c r="A42" s="82"/>
      <c r="B42" s="82"/>
      <c r="C42" s="82"/>
      <c r="D42" s="82"/>
      <c r="E42" s="82"/>
      <c r="F42" s="82"/>
      <c r="G42" s="82"/>
      <c r="H42" s="82"/>
    </row>
    <row r="43" spans="1:8" ht="28.5" customHeight="1" x14ac:dyDescent="0.15">
      <c r="A43" s="82"/>
      <c r="B43" s="82"/>
      <c r="C43" s="82"/>
      <c r="D43" s="82"/>
      <c r="E43" s="82"/>
      <c r="F43" s="82"/>
      <c r="G43" s="82"/>
      <c r="H43" s="82"/>
    </row>
    <row r="44" spans="1:8" ht="28.5" customHeight="1" x14ac:dyDescent="0.15">
      <c r="A44" s="14"/>
      <c r="B44" s="14"/>
      <c r="C44" s="14"/>
      <c r="D44" s="14"/>
      <c r="E44" s="14"/>
      <c r="F44" s="14"/>
      <c r="G44" s="14"/>
    </row>
    <row r="45" spans="1:8" ht="28.5" customHeight="1" x14ac:dyDescent="0.15">
      <c r="A45" s="83"/>
      <c r="B45" s="83"/>
      <c r="C45" s="83"/>
      <c r="D45" s="83"/>
      <c r="E45" s="83"/>
      <c r="F45" s="83"/>
      <c r="G45" s="83"/>
      <c r="H45" s="83"/>
    </row>
    <row r="46" spans="1:8" ht="28.5" customHeight="1" x14ac:dyDescent="0.15">
      <c r="A46" s="83"/>
      <c r="B46" s="83"/>
      <c r="C46" s="83"/>
      <c r="D46" s="83"/>
      <c r="E46" s="83"/>
      <c r="F46" s="83"/>
      <c r="G46" s="83"/>
      <c r="H46" s="83"/>
    </row>
    <row r="47" spans="1:8" ht="28.5" customHeight="1" x14ac:dyDescent="0.15">
      <c r="A47" s="83"/>
      <c r="B47" s="83"/>
      <c r="C47" s="83"/>
      <c r="D47" s="83"/>
      <c r="E47" s="83"/>
      <c r="F47" s="83"/>
      <c r="G47" s="83"/>
      <c r="H47" s="83"/>
    </row>
    <row r="48" spans="1:8" ht="28.5" customHeight="1" x14ac:dyDescent="0.15">
      <c r="A48" s="83"/>
      <c r="B48" s="83"/>
      <c r="C48" s="83"/>
      <c r="D48" s="83"/>
      <c r="E48" s="83"/>
      <c r="F48" s="83"/>
      <c r="G48" s="83"/>
      <c r="H48" s="83"/>
    </row>
    <row r="49" spans="1:8" ht="28.5" customHeight="1" x14ac:dyDescent="0.15">
      <c r="A49" s="83"/>
      <c r="B49" s="83"/>
      <c r="C49" s="83"/>
      <c r="D49" s="83"/>
      <c r="E49" s="83"/>
      <c r="F49" s="83"/>
      <c r="G49" s="83"/>
      <c r="H49" s="83"/>
    </row>
    <row r="50" spans="1:8" ht="28.5" customHeight="1" x14ac:dyDescent="0.15">
      <c r="A50" s="83"/>
      <c r="B50" s="83"/>
      <c r="C50" s="83"/>
      <c r="D50" s="83"/>
      <c r="E50" s="83"/>
      <c r="F50" s="83"/>
      <c r="G50" s="83"/>
      <c r="H50" s="83"/>
    </row>
  </sheetData>
  <mergeCells count="50">
    <mergeCell ref="B22:C23"/>
    <mergeCell ref="D22:D23"/>
    <mergeCell ref="E22:F23"/>
    <mergeCell ref="A33:H43"/>
    <mergeCell ref="A45:H50"/>
    <mergeCell ref="G17:G18"/>
    <mergeCell ref="B19:C19"/>
    <mergeCell ref="E19:F19"/>
    <mergeCell ref="B20:C21"/>
    <mergeCell ref="D20:D21"/>
    <mergeCell ref="E20:F21"/>
    <mergeCell ref="B15:C16"/>
    <mergeCell ref="D15:D16"/>
    <mergeCell ref="E15:F16"/>
    <mergeCell ref="B17:C18"/>
    <mergeCell ref="D17:D18"/>
    <mergeCell ref="E17:F18"/>
    <mergeCell ref="B12:C12"/>
    <mergeCell ref="E12:F12"/>
    <mergeCell ref="R12:S12"/>
    <mergeCell ref="B13:C14"/>
    <mergeCell ref="D13:D14"/>
    <mergeCell ref="E13:F14"/>
    <mergeCell ref="G13:G14"/>
    <mergeCell ref="B8:C9"/>
    <mergeCell ref="D8:D9"/>
    <mergeCell ref="E8:F9"/>
    <mergeCell ref="R9:S11"/>
    <mergeCell ref="T9:T11"/>
    <mergeCell ref="B10:C11"/>
    <mergeCell ref="D10:D11"/>
    <mergeCell ref="E10:F11"/>
    <mergeCell ref="G10:G11"/>
    <mergeCell ref="G8:G9"/>
    <mergeCell ref="G15:G16"/>
    <mergeCell ref="G20:G21"/>
    <mergeCell ref="G22:G23"/>
    <mergeCell ref="G6:G7"/>
    <mergeCell ref="B1:G1"/>
    <mergeCell ref="B2:C2"/>
    <mergeCell ref="E2:G2"/>
    <mergeCell ref="B3:C3"/>
    <mergeCell ref="E3:F3"/>
    <mergeCell ref="B4:C4"/>
    <mergeCell ref="E4:F4"/>
    <mergeCell ref="B5:C5"/>
    <mergeCell ref="E5:F5"/>
    <mergeCell ref="B6:C7"/>
    <mergeCell ref="D6:D7"/>
    <mergeCell ref="E6:F7"/>
  </mergeCells>
  <phoneticPr fontId="9"/>
  <pageMargins left="0.69930555555555596" right="0.62916666666666698" top="0.69930555555555596" bottom="0.75" header="0.31388888888888899" footer="0.51875000000000004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CC"/>
    <pageSetUpPr fitToPage="1"/>
  </sheetPr>
  <dimension ref="A1:V51"/>
  <sheetViews>
    <sheetView view="pageBreakPreview" topLeftCell="A13" zoomScaleNormal="100" zoomScaleSheetLayoutView="100" workbookViewId="0">
      <selection activeCell="B1" sqref="B1:I1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5" style="2" customWidth="1"/>
    <col min="5" max="5" width="17" style="3" customWidth="1"/>
    <col min="6" max="7" width="13.125" style="2" customWidth="1"/>
    <col min="8" max="8" width="18.375" style="2" customWidth="1"/>
    <col min="9" max="9" width="17" style="2" customWidth="1"/>
    <col min="10" max="10" width="1" style="2" customWidth="1"/>
    <col min="11" max="11" width="3" style="2" customWidth="1"/>
    <col min="12" max="13" width="15.875" style="2" customWidth="1"/>
    <col min="14" max="14" width="13" style="2"/>
    <col min="15" max="15" width="4.375" style="2" customWidth="1"/>
    <col min="16" max="16" width="5" style="2" customWidth="1"/>
    <col min="17" max="19" width="4.125" style="2" customWidth="1"/>
    <col min="20" max="258" width="13" style="2"/>
    <col min="259" max="259" width="2.125" style="2" customWidth="1"/>
    <col min="260" max="265" width="12" style="2" customWidth="1"/>
    <col min="266" max="266" width="6.5" style="2" customWidth="1"/>
    <col min="267" max="514" width="13" style="2"/>
    <col min="515" max="515" width="2.125" style="2" customWidth="1"/>
    <col min="516" max="521" width="12" style="2" customWidth="1"/>
    <col min="522" max="522" width="6.5" style="2" customWidth="1"/>
    <col min="523" max="770" width="13" style="2"/>
    <col min="771" max="771" width="2.125" style="2" customWidth="1"/>
    <col min="772" max="777" width="12" style="2" customWidth="1"/>
    <col min="778" max="778" width="6.5" style="2" customWidth="1"/>
    <col min="779" max="1026" width="13" style="2"/>
    <col min="1027" max="1027" width="2.125" style="2" customWidth="1"/>
    <col min="1028" max="1033" width="12" style="2" customWidth="1"/>
    <col min="1034" max="1034" width="6.5" style="2" customWidth="1"/>
    <col min="1035" max="1282" width="13" style="2"/>
    <col min="1283" max="1283" width="2.125" style="2" customWidth="1"/>
    <col min="1284" max="1289" width="12" style="2" customWidth="1"/>
    <col min="1290" max="1290" width="6.5" style="2" customWidth="1"/>
    <col min="1291" max="1538" width="13" style="2"/>
    <col min="1539" max="1539" width="2.125" style="2" customWidth="1"/>
    <col min="1540" max="1545" width="12" style="2" customWidth="1"/>
    <col min="1546" max="1546" width="6.5" style="2" customWidth="1"/>
    <col min="1547" max="1794" width="13" style="2"/>
    <col min="1795" max="1795" width="2.125" style="2" customWidth="1"/>
    <col min="1796" max="1801" width="12" style="2" customWidth="1"/>
    <col min="1802" max="1802" width="6.5" style="2" customWidth="1"/>
    <col min="1803" max="2050" width="13" style="2"/>
    <col min="2051" max="2051" width="2.125" style="2" customWidth="1"/>
    <col min="2052" max="2057" width="12" style="2" customWidth="1"/>
    <col min="2058" max="2058" width="6.5" style="2" customWidth="1"/>
    <col min="2059" max="2306" width="13" style="2"/>
    <col min="2307" max="2307" width="2.125" style="2" customWidth="1"/>
    <col min="2308" max="2313" width="12" style="2" customWidth="1"/>
    <col min="2314" max="2314" width="6.5" style="2" customWidth="1"/>
    <col min="2315" max="2562" width="13" style="2"/>
    <col min="2563" max="2563" width="2.125" style="2" customWidth="1"/>
    <col min="2564" max="2569" width="12" style="2" customWidth="1"/>
    <col min="2570" max="2570" width="6.5" style="2" customWidth="1"/>
    <col min="2571" max="2818" width="13" style="2"/>
    <col min="2819" max="2819" width="2.125" style="2" customWidth="1"/>
    <col min="2820" max="2825" width="12" style="2" customWidth="1"/>
    <col min="2826" max="2826" width="6.5" style="2" customWidth="1"/>
    <col min="2827" max="3074" width="13" style="2"/>
    <col min="3075" max="3075" width="2.125" style="2" customWidth="1"/>
    <col min="3076" max="3081" width="12" style="2" customWidth="1"/>
    <col min="3082" max="3082" width="6.5" style="2" customWidth="1"/>
    <col min="3083" max="3330" width="13" style="2"/>
    <col min="3331" max="3331" width="2.125" style="2" customWidth="1"/>
    <col min="3332" max="3337" width="12" style="2" customWidth="1"/>
    <col min="3338" max="3338" width="6.5" style="2" customWidth="1"/>
    <col min="3339" max="3586" width="13" style="2"/>
    <col min="3587" max="3587" width="2.125" style="2" customWidth="1"/>
    <col min="3588" max="3593" width="12" style="2" customWidth="1"/>
    <col min="3594" max="3594" width="6.5" style="2" customWidth="1"/>
    <col min="3595" max="3842" width="13" style="2"/>
    <col min="3843" max="3843" width="2.125" style="2" customWidth="1"/>
    <col min="3844" max="3849" width="12" style="2" customWidth="1"/>
    <col min="3850" max="3850" width="6.5" style="2" customWidth="1"/>
    <col min="3851" max="4098" width="13" style="2"/>
    <col min="4099" max="4099" width="2.125" style="2" customWidth="1"/>
    <col min="4100" max="4105" width="12" style="2" customWidth="1"/>
    <col min="4106" max="4106" width="6.5" style="2" customWidth="1"/>
    <col min="4107" max="4354" width="13" style="2"/>
    <col min="4355" max="4355" width="2.125" style="2" customWidth="1"/>
    <col min="4356" max="4361" width="12" style="2" customWidth="1"/>
    <col min="4362" max="4362" width="6.5" style="2" customWidth="1"/>
    <col min="4363" max="4610" width="13" style="2"/>
    <col min="4611" max="4611" width="2.125" style="2" customWidth="1"/>
    <col min="4612" max="4617" width="12" style="2" customWidth="1"/>
    <col min="4618" max="4618" width="6.5" style="2" customWidth="1"/>
    <col min="4619" max="4866" width="13" style="2"/>
    <col min="4867" max="4867" width="2.125" style="2" customWidth="1"/>
    <col min="4868" max="4873" width="12" style="2" customWidth="1"/>
    <col min="4874" max="4874" width="6.5" style="2" customWidth="1"/>
    <col min="4875" max="5122" width="13" style="2"/>
    <col min="5123" max="5123" width="2.125" style="2" customWidth="1"/>
    <col min="5124" max="5129" width="12" style="2" customWidth="1"/>
    <col min="5130" max="5130" width="6.5" style="2" customWidth="1"/>
    <col min="5131" max="5378" width="13" style="2"/>
    <col min="5379" max="5379" width="2.125" style="2" customWidth="1"/>
    <col min="5380" max="5385" width="12" style="2" customWidth="1"/>
    <col min="5386" max="5386" width="6.5" style="2" customWidth="1"/>
    <col min="5387" max="5634" width="13" style="2"/>
    <col min="5635" max="5635" width="2.125" style="2" customWidth="1"/>
    <col min="5636" max="5641" width="12" style="2" customWidth="1"/>
    <col min="5642" max="5642" width="6.5" style="2" customWidth="1"/>
    <col min="5643" max="5890" width="13" style="2"/>
    <col min="5891" max="5891" width="2.125" style="2" customWidth="1"/>
    <col min="5892" max="5897" width="12" style="2" customWidth="1"/>
    <col min="5898" max="5898" width="6.5" style="2" customWidth="1"/>
    <col min="5899" max="6146" width="13" style="2"/>
    <col min="6147" max="6147" width="2.125" style="2" customWidth="1"/>
    <col min="6148" max="6153" width="12" style="2" customWidth="1"/>
    <col min="6154" max="6154" width="6.5" style="2" customWidth="1"/>
    <col min="6155" max="6402" width="13" style="2"/>
    <col min="6403" max="6403" width="2.125" style="2" customWidth="1"/>
    <col min="6404" max="6409" width="12" style="2" customWidth="1"/>
    <col min="6410" max="6410" width="6.5" style="2" customWidth="1"/>
    <col min="6411" max="6658" width="13" style="2"/>
    <col min="6659" max="6659" width="2.125" style="2" customWidth="1"/>
    <col min="6660" max="6665" width="12" style="2" customWidth="1"/>
    <col min="6666" max="6666" width="6.5" style="2" customWidth="1"/>
    <col min="6667" max="6914" width="13" style="2"/>
    <col min="6915" max="6915" width="2.125" style="2" customWidth="1"/>
    <col min="6916" max="6921" width="12" style="2" customWidth="1"/>
    <col min="6922" max="6922" width="6.5" style="2" customWidth="1"/>
    <col min="6923" max="7170" width="13" style="2"/>
    <col min="7171" max="7171" width="2.125" style="2" customWidth="1"/>
    <col min="7172" max="7177" width="12" style="2" customWidth="1"/>
    <col min="7178" max="7178" width="6.5" style="2" customWidth="1"/>
    <col min="7179" max="7426" width="13" style="2"/>
    <col min="7427" max="7427" width="2.125" style="2" customWidth="1"/>
    <col min="7428" max="7433" width="12" style="2" customWidth="1"/>
    <col min="7434" max="7434" width="6.5" style="2" customWidth="1"/>
    <col min="7435" max="7682" width="13" style="2"/>
    <col min="7683" max="7683" width="2.125" style="2" customWidth="1"/>
    <col min="7684" max="7689" width="12" style="2" customWidth="1"/>
    <col min="7690" max="7690" width="6.5" style="2" customWidth="1"/>
    <col min="7691" max="7938" width="13" style="2"/>
    <col min="7939" max="7939" width="2.125" style="2" customWidth="1"/>
    <col min="7940" max="7945" width="12" style="2" customWidth="1"/>
    <col min="7946" max="7946" width="6.5" style="2" customWidth="1"/>
    <col min="7947" max="8194" width="13" style="2"/>
    <col min="8195" max="8195" width="2.125" style="2" customWidth="1"/>
    <col min="8196" max="8201" width="12" style="2" customWidth="1"/>
    <col min="8202" max="8202" width="6.5" style="2" customWidth="1"/>
    <col min="8203" max="8450" width="13" style="2"/>
    <col min="8451" max="8451" width="2.125" style="2" customWidth="1"/>
    <col min="8452" max="8457" width="12" style="2" customWidth="1"/>
    <col min="8458" max="8458" width="6.5" style="2" customWidth="1"/>
    <col min="8459" max="8706" width="13" style="2"/>
    <col min="8707" max="8707" width="2.125" style="2" customWidth="1"/>
    <col min="8708" max="8713" width="12" style="2" customWidth="1"/>
    <col min="8714" max="8714" width="6.5" style="2" customWidth="1"/>
    <col min="8715" max="8962" width="13" style="2"/>
    <col min="8963" max="8963" width="2.125" style="2" customWidth="1"/>
    <col min="8964" max="8969" width="12" style="2" customWidth="1"/>
    <col min="8970" max="8970" width="6.5" style="2" customWidth="1"/>
    <col min="8971" max="9218" width="13" style="2"/>
    <col min="9219" max="9219" width="2.125" style="2" customWidth="1"/>
    <col min="9220" max="9225" width="12" style="2" customWidth="1"/>
    <col min="9226" max="9226" width="6.5" style="2" customWidth="1"/>
    <col min="9227" max="9474" width="13" style="2"/>
    <col min="9475" max="9475" width="2.125" style="2" customWidth="1"/>
    <col min="9476" max="9481" width="12" style="2" customWidth="1"/>
    <col min="9482" max="9482" width="6.5" style="2" customWidth="1"/>
    <col min="9483" max="9730" width="13" style="2"/>
    <col min="9731" max="9731" width="2.125" style="2" customWidth="1"/>
    <col min="9732" max="9737" width="12" style="2" customWidth="1"/>
    <col min="9738" max="9738" width="6.5" style="2" customWidth="1"/>
    <col min="9739" max="9986" width="13" style="2"/>
    <col min="9987" max="9987" width="2.125" style="2" customWidth="1"/>
    <col min="9988" max="9993" width="12" style="2" customWidth="1"/>
    <col min="9994" max="9994" width="6.5" style="2" customWidth="1"/>
    <col min="9995" max="10242" width="13" style="2"/>
    <col min="10243" max="10243" width="2.125" style="2" customWidth="1"/>
    <col min="10244" max="10249" width="12" style="2" customWidth="1"/>
    <col min="10250" max="10250" width="6.5" style="2" customWidth="1"/>
    <col min="10251" max="10498" width="13" style="2"/>
    <col min="10499" max="10499" width="2.125" style="2" customWidth="1"/>
    <col min="10500" max="10505" width="12" style="2" customWidth="1"/>
    <col min="10506" max="10506" width="6.5" style="2" customWidth="1"/>
    <col min="10507" max="10754" width="13" style="2"/>
    <col min="10755" max="10755" width="2.125" style="2" customWidth="1"/>
    <col min="10756" max="10761" width="12" style="2" customWidth="1"/>
    <col min="10762" max="10762" width="6.5" style="2" customWidth="1"/>
    <col min="10763" max="11010" width="13" style="2"/>
    <col min="11011" max="11011" width="2.125" style="2" customWidth="1"/>
    <col min="11012" max="11017" width="12" style="2" customWidth="1"/>
    <col min="11018" max="11018" width="6.5" style="2" customWidth="1"/>
    <col min="11019" max="11266" width="13" style="2"/>
    <col min="11267" max="11267" width="2.125" style="2" customWidth="1"/>
    <col min="11268" max="11273" width="12" style="2" customWidth="1"/>
    <col min="11274" max="11274" width="6.5" style="2" customWidth="1"/>
    <col min="11275" max="11522" width="13" style="2"/>
    <col min="11523" max="11523" width="2.125" style="2" customWidth="1"/>
    <col min="11524" max="11529" width="12" style="2" customWidth="1"/>
    <col min="11530" max="11530" width="6.5" style="2" customWidth="1"/>
    <col min="11531" max="11778" width="13" style="2"/>
    <col min="11779" max="11779" width="2.125" style="2" customWidth="1"/>
    <col min="11780" max="11785" width="12" style="2" customWidth="1"/>
    <col min="11786" max="11786" width="6.5" style="2" customWidth="1"/>
    <col min="11787" max="12034" width="13" style="2"/>
    <col min="12035" max="12035" width="2.125" style="2" customWidth="1"/>
    <col min="12036" max="12041" width="12" style="2" customWidth="1"/>
    <col min="12042" max="12042" width="6.5" style="2" customWidth="1"/>
    <col min="12043" max="12290" width="13" style="2"/>
    <col min="12291" max="12291" width="2.125" style="2" customWidth="1"/>
    <col min="12292" max="12297" width="12" style="2" customWidth="1"/>
    <col min="12298" max="12298" width="6.5" style="2" customWidth="1"/>
    <col min="12299" max="12546" width="13" style="2"/>
    <col min="12547" max="12547" width="2.125" style="2" customWidth="1"/>
    <col min="12548" max="12553" width="12" style="2" customWidth="1"/>
    <col min="12554" max="12554" width="6.5" style="2" customWidth="1"/>
    <col min="12555" max="12802" width="13" style="2"/>
    <col min="12803" max="12803" width="2.125" style="2" customWidth="1"/>
    <col min="12804" max="12809" width="12" style="2" customWidth="1"/>
    <col min="12810" max="12810" width="6.5" style="2" customWidth="1"/>
    <col min="12811" max="13058" width="13" style="2"/>
    <col min="13059" max="13059" width="2.125" style="2" customWidth="1"/>
    <col min="13060" max="13065" width="12" style="2" customWidth="1"/>
    <col min="13066" max="13066" width="6.5" style="2" customWidth="1"/>
    <col min="13067" max="13314" width="13" style="2"/>
    <col min="13315" max="13315" width="2.125" style="2" customWidth="1"/>
    <col min="13316" max="13321" width="12" style="2" customWidth="1"/>
    <col min="13322" max="13322" width="6.5" style="2" customWidth="1"/>
    <col min="13323" max="13570" width="13" style="2"/>
    <col min="13571" max="13571" width="2.125" style="2" customWidth="1"/>
    <col min="13572" max="13577" width="12" style="2" customWidth="1"/>
    <col min="13578" max="13578" width="6.5" style="2" customWidth="1"/>
    <col min="13579" max="13826" width="13" style="2"/>
    <col min="13827" max="13827" width="2.125" style="2" customWidth="1"/>
    <col min="13828" max="13833" width="12" style="2" customWidth="1"/>
    <col min="13834" max="13834" width="6.5" style="2" customWidth="1"/>
    <col min="13835" max="14082" width="13" style="2"/>
    <col min="14083" max="14083" width="2.125" style="2" customWidth="1"/>
    <col min="14084" max="14089" width="12" style="2" customWidth="1"/>
    <col min="14090" max="14090" width="6.5" style="2" customWidth="1"/>
    <col min="14091" max="14338" width="13" style="2"/>
    <col min="14339" max="14339" width="2.125" style="2" customWidth="1"/>
    <col min="14340" max="14345" width="12" style="2" customWidth="1"/>
    <col min="14346" max="14346" width="6.5" style="2" customWidth="1"/>
    <col min="14347" max="14594" width="13" style="2"/>
    <col min="14595" max="14595" width="2.125" style="2" customWidth="1"/>
    <col min="14596" max="14601" width="12" style="2" customWidth="1"/>
    <col min="14602" max="14602" width="6.5" style="2" customWidth="1"/>
    <col min="14603" max="14850" width="13" style="2"/>
    <col min="14851" max="14851" width="2.125" style="2" customWidth="1"/>
    <col min="14852" max="14857" width="12" style="2" customWidth="1"/>
    <col min="14858" max="14858" width="6.5" style="2" customWidth="1"/>
    <col min="14859" max="15106" width="13" style="2"/>
    <col min="15107" max="15107" width="2.125" style="2" customWidth="1"/>
    <col min="15108" max="15113" width="12" style="2" customWidth="1"/>
    <col min="15114" max="15114" width="6.5" style="2" customWidth="1"/>
    <col min="15115" max="15362" width="13" style="2"/>
    <col min="15363" max="15363" width="2.125" style="2" customWidth="1"/>
    <col min="15364" max="15369" width="12" style="2" customWidth="1"/>
    <col min="15370" max="15370" width="6.5" style="2" customWidth="1"/>
    <col min="15371" max="15618" width="13" style="2"/>
    <col min="15619" max="15619" width="2.125" style="2" customWidth="1"/>
    <col min="15620" max="15625" width="12" style="2" customWidth="1"/>
    <col min="15626" max="15626" width="6.5" style="2" customWidth="1"/>
    <col min="15627" max="15874" width="13" style="2"/>
    <col min="15875" max="15875" width="2.125" style="2" customWidth="1"/>
    <col min="15876" max="15881" width="12" style="2" customWidth="1"/>
    <col min="15882" max="15882" width="6.5" style="2" customWidth="1"/>
    <col min="15883" max="16130" width="13" style="2"/>
    <col min="16131" max="16131" width="2.125" style="2" customWidth="1"/>
    <col min="16132" max="16137" width="12" style="2" customWidth="1"/>
    <col min="16138" max="16138" width="6.5" style="2" customWidth="1"/>
    <col min="16139" max="16384" width="13" style="2"/>
  </cols>
  <sheetData>
    <row r="1" spans="2:22" ht="41.25" customHeight="1" x14ac:dyDescent="0.15">
      <c r="B1" s="263" t="s">
        <v>101</v>
      </c>
      <c r="C1" s="138"/>
      <c r="D1" s="138"/>
      <c r="E1" s="138"/>
      <c r="F1" s="138"/>
      <c r="G1" s="138"/>
      <c r="H1" s="138"/>
      <c r="I1" s="138"/>
      <c r="L1" s="13"/>
      <c r="M1" s="13"/>
      <c r="N1" s="13"/>
      <c r="O1" s="13"/>
      <c r="P1" s="13"/>
    </row>
    <row r="2" spans="2:22" s="1" customFormat="1" ht="45.75" customHeight="1" x14ac:dyDescent="0.65">
      <c r="B2" s="20" t="s">
        <v>1</v>
      </c>
      <c r="C2" s="20"/>
      <c r="D2" s="21"/>
      <c r="E2" s="3"/>
      <c r="F2" s="139" t="s">
        <v>103</v>
      </c>
      <c r="G2" s="139"/>
      <c r="H2" s="139"/>
      <c r="I2" s="139"/>
    </row>
    <row r="3" spans="2:22" s="1" customFormat="1" ht="45.75" customHeight="1" thickBot="1" x14ac:dyDescent="0.2">
      <c r="B3" s="140" t="s">
        <v>3</v>
      </c>
      <c r="C3" s="140"/>
      <c r="D3" s="22" t="s">
        <v>57</v>
      </c>
      <c r="E3" s="4" t="s">
        <v>5</v>
      </c>
      <c r="F3" s="141" t="s">
        <v>6</v>
      </c>
      <c r="G3" s="140"/>
      <c r="H3" s="22" t="s">
        <v>57</v>
      </c>
      <c r="I3" s="5" t="s">
        <v>5</v>
      </c>
      <c r="J3" s="2"/>
      <c r="L3" s="15" t="s">
        <v>88</v>
      </c>
    </row>
    <row r="4" spans="2:22" s="1" customFormat="1" ht="51.75" customHeight="1" thickTop="1" x14ac:dyDescent="0.15">
      <c r="B4" s="156" t="s">
        <v>9</v>
      </c>
      <c r="C4" s="156"/>
      <c r="D4" s="6">
        <v>836607</v>
      </c>
      <c r="E4" s="6">
        <v>836607</v>
      </c>
      <c r="F4" s="157" t="s">
        <v>10</v>
      </c>
      <c r="G4" s="158"/>
      <c r="H4" s="6">
        <v>135000</v>
      </c>
      <c r="I4" s="6">
        <v>135000</v>
      </c>
      <c r="J4" s="2"/>
      <c r="M4" s="25" t="s">
        <v>58</v>
      </c>
    </row>
    <row r="5" spans="2:22" s="1" customFormat="1" ht="51.75" customHeight="1" x14ac:dyDescent="0.15">
      <c r="B5" s="260" t="s">
        <v>96</v>
      </c>
      <c r="C5" s="148"/>
      <c r="D5" s="7">
        <v>1300800</v>
      </c>
      <c r="E5" s="7">
        <v>1300800</v>
      </c>
      <c r="F5" s="136" t="s">
        <v>14</v>
      </c>
      <c r="G5" s="137"/>
      <c r="H5" s="7">
        <v>0</v>
      </c>
      <c r="I5" s="7">
        <v>0</v>
      </c>
      <c r="J5" s="2"/>
      <c r="M5" s="25" t="s">
        <v>59</v>
      </c>
    </row>
    <row r="6" spans="2:22" s="1" customFormat="1" ht="25.5" customHeight="1" x14ac:dyDescent="0.15">
      <c r="B6" s="54" t="s">
        <v>17</v>
      </c>
      <c r="C6" s="55"/>
      <c r="D6" s="159">
        <v>626006</v>
      </c>
      <c r="E6" s="159">
        <v>626006</v>
      </c>
      <c r="F6" s="60" t="s">
        <v>18</v>
      </c>
      <c r="G6" s="61"/>
      <c r="H6" s="110">
        <v>160964</v>
      </c>
      <c r="I6" s="110">
        <v>155964</v>
      </c>
      <c r="J6" s="2"/>
    </row>
    <row r="7" spans="2:22" s="1" customFormat="1" ht="25.5" customHeight="1" x14ac:dyDescent="0.15">
      <c r="B7" s="56"/>
      <c r="C7" s="57"/>
      <c r="D7" s="160"/>
      <c r="E7" s="160"/>
      <c r="F7" s="62"/>
      <c r="G7" s="63"/>
      <c r="H7" s="111"/>
      <c r="I7" s="111"/>
      <c r="J7" s="2"/>
    </row>
    <row r="8" spans="2:22" s="1" customFormat="1" ht="25.5" customHeight="1" x14ac:dyDescent="0.15">
      <c r="B8" s="54" t="s">
        <v>22</v>
      </c>
      <c r="C8" s="55"/>
      <c r="D8" s="124">
        <v>2000</v>
      </c>
      <c r="E8" s="124">
        <v>2000</v>
      </c>
      <c r="F8" s="58" t="s">
        <v>23</v>
      </c>
      <c r="G8" s="55"/>
      <c r="H8" s="112">
        <v>163890</v>
      </c>
      <c r="I8" s="112">
        <v>205696</v>
      </c>
      <c r="J8" s="2"/>
    </row>
    <row r="9" spans="2:22" s="1" customFormat="1" ht="25.5" customHeight="1" x14ac:dyDescent="0.15">
      <c r="B9" s="56"/>
      <c r="C9" s="57"/>
      <c r="D9" s="125"/>
      <c r="E9" s="125"/>
      <c r="F9" s="59"/>
      <c r="G9" s="57"/>
      <c r="H9" s="113"/>
      <c r="I9" s="113"/>
      <c r="J9" s="2"/>
      <c r="M9" s="25" t="s">
        <v>60</v>
      </c>
      <c r="T9" s="153"/>
      <c r="U9" s="153"/>
      <c r="V9" s="81"/>
    </row>
    <row r="10" spans="2:22" s="1" customFormat="1" ht="25.5" customHeight="1" x14ac:dyDescent="0.15">
      <c r="B10" s="54" t="s">
        <v>26</v>
      </c>
      <c r="C10" s="55"/>
      <c r="D10" s="124">
        <v>15930</v>
      </c>
      <c r="E10" s="124">
        <v>21676</v>
      </c>
      <c r="F10" s="58" t="s">
        <v>27</v>
      </c>
      <c r="G10" s="55"/>
      <c r="H10" s="112">
        <v>459500</v>
      </c>
      <c r="I10" s="112">
        <v>459500</v>
      </c>
      <c r="J10" s="2"/>
      <c r="T10" s="153"/>
      <c r="U10" s="153"/>
      <c r="V10" s="81"/>
    </row>
    <row r="11" spans="2:22" s="1" customFormat="1" ht="26.25" customHeight="1" x14ac:dyDescent="0.15">
      <c r="B11" s="56"/>
      <c r="C11" s="57"/>
      <c r="D11" s="125"/>
      <c r="E11" s="125"/>
      <c r="F11" s="59"/>
      <c r="G11" s="57"/>
      <c r="H11" s="113"/>
      <c r="I11" s="113"/>
      <c r="J11" s="2"/>
      <c r="T11" s="153"/>
      <c r="U11" s="153"/>
      <c r="V11" s="81"/>
    </row>
    <row r="12" spans="2:22" s="1" customFormat="1" ht="51" customHeight="1" x14ac:dyDescent="0.15">
      <c r="B12" s="257" t="s">
        <v>97</v>
      </c>
      <c r="C12" s="93"/>
      <c r="D12" s="9">
        <v>62000</v>
      </c>
      <c r="E12" s="9">
        <v>62000</v>
      </c>
      <c r="F12" s="136" t="s">
        <v>29</v>
      </c>
      <c r="G12" s="137"/>
      <c r="H12" s="7">
        <v>55051</v>
      </c>
      <c r="I12" s="7">
        <v>55051</v>
      </c>
      <c r="J12" s="2"/>
      <c r="T12" s="150"/>
      <c r="U12" s="150"/>
      <c r="V12" s="19"/>
    </row>
    <row r="13" spans="2:22" s="1" customFormat="1" ht="25.5" customHeight="1" x14ac:dyDescent="0.15">
      <c r="B13" s="262" t="s">
        <v>100</v>
      </c>
      <c r="C13" s="72"/>
      <c r="D13" s="132"/>
      <c r="E13" s="124">
        <v>33000</v>
      </c>
      <c r="F13" s="70" t="s">
        <v>31</v>
      </c>
      <c r="G13" s="55"/>
      <c r="H13" s="112">
        <v>234964</v>
      </c>
      <c r="I13" s="112">
        <v>309808</v>
      </c>
      <c r="J13" s="2"/>
    </row>
    <row r="14" spans="2:22" s="1" customFormat="1" ht="25.5" customHeight="1" x14ac:dyDescent="0.15">
      <c r="B14" s="73"/>
      <c r="C14" s="74"/>
      <c r="D14" s="133"/>
      <c r="E14" s="125"/>
      <c r="F14" s="69"/>
      <c r="G14" s="57"/>
      <c r="H14" s="113"/>
      <c r="I14" s="113"/>
      <c r="J14" s="2"/>
      <c r="M14" s="1">
        <v>12746</v>
      </c>
    </row>
    <row r="15" spans="2:22" s="1" customFormat="1" ht="25.5" customHeight="1" x14ac:dyDescent="0.15">
      <c r="B15" s="64"/>
      <c r="C15" s="65"/>
      <c r="D15" s="77"/>
      <c r="E15" s="77"/>
      <c r="F15" s="70" t="s">
        <v>33</v>
      </c>
      <c r="G15" s="55"/>
      <c r="H15" s="112">
        <v>322622</v>
      </c>
      <c r="I15" s="112">
        <v>415518</v>
      </c>
      <c r="J15" s="2"/>
    </row>
    <row r="16" spans="2:22" s="1" customFormat="1" ht="25.5" customHeight="1" x14ac:dyDescent="0.15">
      <c r="B16" s="66"/>
      <c r="C16" s="67"/>
      <c r="D16" s="78"/>
      <c r="E16" s="78"/>
      <c r="F16" s="69"/>
      <c r="G16" s="57"/>
      <c r="H16" s="113"/>
      <c r="I16" s="113"/>
      <c r="J16" s="2"/>
      <c r="M16" s="1">
        <v>79400</v>
      </c>
    </row>
    <row r="17" spans="2:16" s="1" customFormat="1" ht="25.5" customHeight="1" x14ac:dyDescent="0.15">
      <c r="B17" s="64"/>
      <c r="C17" s="65"/>
      <c r="D17" s="77"/>
      <c r="E17" s="77"/>
      <c r="F17" s="68" t="s">
        <v>35</v>
      </c>
      <c r="G17" s="55"/>
      <c r="H17" s="110">
        <v>24800</v>
      </c>
      <c r="I17" s="110">
        <v>24800</v>
      </c>
      <c r="J17" s="2"/>
    </row>
    <row r="18" spans="2:16" s="1" customFormat="1" ht="25.5" customHeight="1" x14ac:dyDescent="0.15">
      <c r="B18" s="66"/>
      <c r="C18" s="67"/>
      <c r="D18" s="78"/>
      <c r="E18" s="78"/>
      <c r="F18" s="69"/>
      <c r="G18" s="57"/>
      <c r="H18" s="111"/>
      <c r="I18" s="111"/>
      <c r="J18" s="2"/>
    </row>
    <row r="19" spans="2:16" s="1" customFormat="1" ht="51" customHeight="1" x14ac:dyDescent="0.15">
      <c r="B19" s="135"/>
      <c r="C19" s="135"/>
      <c r="D19" s="10"/>
      <c r="E19" s="10"/>
      <c r="F19" s="136" t="s">
        <v>36</v>
      </c>
      <c r="G19" s="137"/>
      <c r="H19" s="7">
        <v>46970</v>
      </c>
      <c r="I19" s="7">
        <v>46970</v>
      </c>
      <c r="J19" s="2"/>
    </row>
    <row r="20" spans="2:16" s="1" customFormat="1" ht="25.5" customHeight="1" x14ac:dyDescent="0.15">
      <c r="B20" s="64"/>
      <c r="C20" s="65"/>
      <c r="D20" s="77"/>
      <c r="E20" s="77"/>
      <c r="F20" s="70" t="s">
        <v>74</v>
      </c>
      <c r="G20" s="55"/>
      <c r="H20" s="112">
        <f>D22-M20</f>
        <v>1239582</v>
      </c>
      <c r="I20" s="112">
        <f>E22-M21</f>
        <v>1073782</v>
      </c>
      <c r="J20" s="2"/>
      <c r="L20" s="16" t="s">
        <v>85</v>
      </c>
      <c r="M20" s="17">
        <f>H4+H5+H6+H8+H10+H12+H13+H15+H17+H19</f>
        <v>1603761</v>
      </c>
    </row>
    <row r="21" spans="2:16" s="1" customFormat="1" ht="25.5" customHeight="1" thickBot="1" x14ac:dyDescent="0.2">
      <c r="B21" s="142"/>
      <c r="C21" s="143"/>
      <c r="D21" s="134"/>
      <c r="E21" s="134"/>
      <c r="F21" s="144"/>
      <c r="G21" s="145"/>
      <c r="H21" s="122"/>
      <c r="I21" s="122"/>
      <c r="J21" s="2"/>
      <c r="L21" s="16" t="s">
        <v>39</v>
      </c>
      <c r="M21" s="18">
        <f>I4+I5+I6+I8+I10+I12+I13+I15+I17+I19</f>
        <v>1808307</v>
      </c>
    </row>
    <row r="22" spans="2:16" s="1" customFormat="1" ht="26.25" customHeight="1" x14ac:dyDescent="0.15">
      <c r="B22" s="102" t="s">
        <v>40</v>
      </c>
      <c r="C22" s="103"/>
      <c r="D22" s="123">
        <f>D4+D5+D6+D8+D10+D12+D13</f>
        <v>2843343</v>
      </c>
      <c r="E22" s="146">
        <f>E4+E5+E6+E8+E10+E12+E13</f>
        <v>2882089</v>
      </c>
      <c r="F22" s="106" t="s">
        <v>41</v>
      </c>
      <c r="G22" s="107"/>
      <c r="H22" s="123">
        <f>H4+H5+H6+H8+H10+H12+H13+H15+H17+H19+H20</f>
        <v>2843343</v>
      </c>
      <c r="I22" s="123">
        <f>I4+I5+I6+I8+I10+I12+I13+I15+I17+I19+I20</f>
        <v>2882089</v>
      </c>
      <c r="J22" s="2"/>
    </row>
    <row r="23" spans="2:16" s="1" customFormat="1" ht="26.25" customHeight="1" x14ac:dyDescent="0.15">
      <c r="B23" s="104"/>
      <c r="C23" s="105"/>
      <c r="D23" s="117"/>
      <c r="E23" s="125"/>
      <c r="F23" s="108"/>
      <c r="G23" s="109"/>
      <c r="H23" s="117"/>
      <c r="I23" s="117"/>
      <c r="J23" s="2"/>
    </row>
    <row r="24" spans="2:16" s="1" customFormat="1" ht="39" customHeight="1" x14ac:dyDescent="0.15">
      <c r="E24" s="12"/>
      <c r="F24" s="24"/>
      <c r="I24" s="28"/>
      <c r="J24" s="2"/>
    </row>
    <row r="25" spans="2:16" ht="24.6" customHeight="1" x14ac:dyDescent="0.15">
      <c r="B25" s="138"/>
      <c r="C25" s="138"/>
      <c r="D25" s="138"/>
      <c r="E25" s="138"/>
      <c r="F25" s="138"/>
      <c r="G25" s="138"/>
      <c r="H25" s="138"/>
      <c r="I25" s="138"/>
      <c r="L25" s="13"/>
      <c r="M25" s="13"/>
      <c r="N25" s="13"/>
      <c r="O25" s="13"/>
      <c r="P25" s="13"/>
    </row>
    <row r="26" spans="2:16" s="1" customFormat="1" ht="18.75" customHeight="1" x14ac:dyDescent="0.15">
      <c r="E26" s="12"/>
      <c r="J26" s="2"/>
    </row>
    <row r="27" spans="2:16" s="1" customFormat="1" ht="18.75" customHeight="1" x14ac:dyDescent="0.15">
      <c r="E27" s="3"/>
      <c r="J27" s="2"/>
    </row>
    <row r="28" spans="2:16" s="1" customFormat="1" ht="18.75" customHeight="1" x14ac:dyDescent="0.15">
      <c r="E28" s="3"/>
    </row>
    <row r="29" spans="2:16" ht="18.75" customHeight="1" x14ac:dyDescent="0.15"/>
    <row r="30" spans="2:16" ht="18.75" customHeight="1" x14ac:dyDescent="0.15"/>
    <row r="31" spans="2:16" ht="18.75" customHeight="1" x14ac:dyDescent="0.15"/>
    <row r="32" spans="2:16" ht="18.75" customHeight="1" x14ac:dyDescent="0.15"/>
    <row r="33" spans="1:10" ht="28.5" customHeight="1" x14ac:dyDescent="0.15">
      <c r="A33" s="13"/>
    </row>
    <row r="34" spans="1:10" ht="28.5" customHeight="1" x14ac:dyDescent="0.15">
      <c r="A34" s="82"/>
      <c r="B34" s="82"/>
      <c r="C34" s="82"/>
      <c r="D34" s="82"/>
      <c r="E34" s="82"/>
      <c r="F34" s="82"/>
      <c r="G34" s="82"/>
      <c r="H34" s="82"/>
      <c r="I34" s="82"/>
      <c r="J34" s="82"/>
    </row>
    <row r="35" spans="1:10" ht="28.5" customHeight="1" x14ac:dyDescent="0.15">
      <c r="A35" s="82"/>
      <c r="B35" s="82"/>
      <c r="C35" s="82"/>
      <c r="D35" s="82"/>
      <c r="E35" s="82"/>
      <c r="F35" s="82"/>
      <c r="G35" s="82"/>
      <c r="H35" s="82"/>
      <c r="I35" s="82"/>
      <c r="J35" s="82"/>
    </row>
    <row r="36" spans="1:10" ht="28.5" customHeight="1" x14ac:dyDescent="0.15">
      <c r="A36" s="82"/>
      <c r="B36" s="82"/>
      <c r="C36" s="82"/>
      <c r="D36" s="82"/>
      <c r="E36" s="82"/>
      <c r="F36" s="82"/>
      <c r="G36" s="82"/>
      <c r="H36" s="82"/>
      <c r="I36" s="82"/>
      <c r="J36" s="82"/>
    </row>
    <row r="37" spans="1:10" ht="28.5" customHeight="1" x14ac:dyDescent="0.15">
      <c r="A37" s="82"/>
      <c r="B37" s="82"/>
      <c r="C37" s="82"/>
      <c r="D37" s="82"/>
      <c r="E37" s="82"/>
      <c r="F37" s="82"/>
      <c r="G37" s="82"/>
      <c r="H37" s="82"/>
      <c r="I37" s="82"/>
      <c r="J37" s="82"/>
    </row>
    <row r="38" spans="1:10" ht="28.5" customHeight="1" x14ac:dyDescent="0.15">
      <c r="A38" s="82"/>
      <c r="B38" s="82"/>
      <c r="C38" s="82"/>
      <c r="D38" s="82"/>
      <c r="E38" s="82"/>
      <c r="F38" s="82"/>
      <c r="G38" s="82"/>
      <c r="H38" s="82"/>
      <c r="I38" s="82"/>
      <c r="J38" s="82"/>
    </row>
    <row r="39" spans="1:10" ht="28.5" customHeight="1" x14ac:dyDescent="0.15">
      <c r="A39" s="82"/>
      <c r="B39" s="82"/>
      <c r="C39" s="82"/>
      <c r="D39" s="82"/>
      <c r="E39" s="82"/>
      <c r="F39" s="82"/>
      <c r="G39" s="82"/>
      <c r="H39" s="82"/>
      <c r="I39" s="82"/>
      <c r="J39" s="82"/>
    </row>
    <row r="40" spans="1:10" ht="28.5" customHeight="1" x14ac:dyDescent="0.15">
      <c r="A40" s="82"/>
      <c r="B40" s="82"/>
      <c r="C40" s="82"/>
      <c r="D40" s="82"/>
      <c r="E40" s="82"/>
      <c r="F40" s="82"/>
      <c r="G40" s="82"/>
      <c r="H40" s="82"/>
      <c r="I40" s="82"/>
      <c r="J40" s="82"/>
    </row>
    <row r="41" spans="1:10" ht="28.5" customHeight="1" x14ac:dyDescent="0.15">
      <c r="A41" s="82"/>
      <c r="B41" s="82"/>
      <c r="C41" s="82"/>
      <c r="D41" s="82"/>
      <c r="E41" s="82"/>
      <c r="F41" s="82"/>
      <c r="G41" s="82"/>
      <c r="H41" s="82"/>
      <c r="I41" s="82"/>
      <c r="J41" s="82"/>
    </row>
    <row r="42" spans="1:10" ht="28.5" customHeight="1" x14ac:dyDescent="0.15">
      <c r="A42" s="82"/>
      <c r="B42" s="82"/>
      <c r="C42" s="82"/>
      <c r="D42" s="82"/>
      <c r="E42" s="82"/>
      <c r="F42" s="82"/>
      <c r="G42" s="82"/>
      <c r="H42" s="82"/>
      <c r="I42" s="82"/>
      <c r="J42" s="82"/>
    </row>
    <row r="43" spans="1:10" ht="28.5" customHeight="1" x14ac:dyDescent="0.15">
      <c r="A43" s="82"/>
      <c r="B43" s="82"/>
      <c r="C43" s="82"/>
      <c r="D43" s="82"/>
      <c r="E43" s="82"/>
      <c r="F43" s="82"/>
      <c r="G43" s="82"/>
      <c r="H43" s="82"/>
      <c r="I43" s="82"/>
      <c r="J43" s="82"/>
    </row>
    <row r="44" spans="1:10" ht="28.5" customHeight="1" x14ac:dyDescent="0.15">
      <c r="A44" s="82"/>
      <c r="B44" s="82"/>
      <c r="C44" s="82"/>
      <c r="D44" s="82"/>
      <c r="E44" s="82"/>
      <c r="F44" s="82"/>
      <c r="G44" s="82"/>
      <c r="H44" s="82"/>
      <c r="I44" s="82"/>
      <c r="J44" s="82"/>
    </row>
    <row r="45" spans="1:10" ht="28.5" customHeight="1" x14ac:dyDescent="0.15">
      <c r="A45" s="14"/>
      <c r="B45" s="14"/>
      <c r="C45" s="14"/>
      <c r="D45" s="14"/>
      <c r="E45" s="14"/>
      <c r="F45" s="14"/>
      <c r="G45" s="14"/>
      <c r="H45" s="14"/>
      <c r="I45" s="14"/>
    </row>
    <row r="46" spans="1:10" ht="28.5" customHeight="1" x14ac:dyDescent="0.15">
      <c r="A46" s="83"/>
      <c r="B46" s="83"/>
      <c r="C46" s="83"/>
      <c r="D46" s="83"/>
      <c r="E46" s="83"/>
      <c r="F46" s="83"/>
      <c r="G46" s="83"/>
      <c r="H46" s="83"/>
      <c r="I46" s="83"/>
      <c r="J46" s="83"/>
    </row>
    <row r="47" spans="1:10" ht="28.5" customHeight="1" x14ac:dyDescent="0.15">
      <c r="A47" s="83"/>
      <c r="B47" s="83"/>
      <c r="C47" s="83"/>
      <c r="D47" s="83"/>
      <c r="E47" s="83"/>
      <c r="F47" s="83"/>
      <c r="G47" s="83"/>
      <c r="H47" s="83"/>
      <c r="I47" s="83"/>
      <c r="J47" s="83"/>
    </row>
    <row r="48" spans="1:10" ht="28.5" customHeight="1" x14ac:dyDescent="0.15">
      <c r="A48" s="83"/>
      <c r="B48" s="83"/>
      <c r="C48" s="83"/>
      <c r="D48" s="83"/>
      <c r="E48" s="83"/>
      <c r="F48" s="83"/>
      <c r="G48" s="83"/>
      <c r="H48" s="83"/>
      <c r="I48" s="83"/>
      <c r="J48" s="83"/>
    </row>
    <row r="49" spans="1:10" ht="28.5" customHeight="1" x14ac:dyDescent="0.15">
      <c r="A49" s="83"/>
      <c r="B49" s="83"/>
      <c r="C49" s="83"/>
      <c r="D49" s="83"/>
      <c r="E49" s="83"/>
      <c r="F49" s="83"/>
      <c r="G49" s="83"/>
      <c r="H49" s="83"/>
      <c r="I49" s="83"/>
      <c r="J49" s="83"/>
    </row>
    <row r="50" spans="1:10" ht="28.5" customHeight="1" x14ac:dyDescent="0.15">
      <c r="A50" s="83"/>
      <c r="B50" s="83"/>
      <c r="C50" s="83"/>
      <c r="D50" s="83"/>
      <c r="E50" s="83"/>
      <c r="F50" s="83"/>
      <c r="G50" s="83"/>
      <c r="H50" s="83"/>
      <c r="I50" s="83"/>
      <c r="J50" s="83"/>
    </row>
    <row r="51" spans="1:10" ht="28.5" customHeight="1" x14ac:dyDescent="0.15">
      <c r="A51" s="83"/>
      <c r="B51" s="83"/>
      <c r="C51" s="83"/>
      <c r="D51" s="83"/>
      <c r="E51" s="83"/>
      <c r="F51" s="83"/>
      <c r="G51" s="83"/>
      <c r="H51" s="83"/>
      <c r="I51" s="83"/>
      <c r="J51" s="83"/>
    </row>
  </sheetData>
  <mergeCells count="66">
    <mergeCell ref="A34:J44"/>
    <mergeCell ref="A46:J51"/>
    <mergeCell ref="B22:C23"/>
    <mergeCell ref="D22:D23"/>
    <mergeCell ref="E22:E23"/>
    <mergeCell ref="F22:G23"/>
    <mergeCell ref="H22:H23"/>
    <mergeCell ref="B25:I25"/>
    <mergeCell ref="I17:I18"/>
    <mergeCell ref="B19:C19"/>
    <mergeCell ref="F19:G19"/>
    <mergeCell ref="B20:C21"/>
    <mergeCell ref="D20:D21"/>
    <mergeCell ref="E20:E21"/>
    <mergeCell ref="F20:G21"/>
    <mergeCell ref="H20:H21"/>
    <mergeCell ref="B17:C18"/>
    <mergeCell ref="D17:D18"/>
    <mergeCell ref="E17:E18"/>
    <mergeCell ref="F17:G18"/>
    <mergeCell ref="H17:H18"/>
    <mergeCell ref="B15:C16"/>
    <mergeCell ref="D15:D16"/>
    <mergeCell ref="E15:E16"/>
    <mergeCell ref="F15:G16"/>
    <mergeCell ref="H15:H16"/>
    <mergeCell ref="B12:C12"/>
    <mergeCell ref="F12:G12"/>
    <mergeCell ref="T12:U12"/>
    <mergeCell ref="B13:C14"/>
    <mergeCell ref="D13:D14"/>
    <mergeCell ref="E13:E14"/>
    <mergeCell ref="F13:G14"/>
    <mergeCell ref="H13:H14"/>
    <mergeCell ref="I13:I14"/>
    <mergeCell ref="T9:U11"/>
    <mergeCell ref="V9:V11"/>
    <mergeCell ref="B10:C11"/>
    <mergeCell ref="D10:D11"/>
    <mergeCell ref="E10:E11"/>
    <mergeCell ref="F10:G11"/>
    <mergeCell ref="H10:H11"/>
    <mergeCell ref="I10:I11"/>
    <mergeCell ref="I6:I7"/>
    <mergeCell ref="B8:C9"/>
    <mergeCell ref="D8:D9"/>
    <mergeCell ref="E8:E9"/>
    <mergeCell ref="F8:G9"/>
    <mergeCell ref="H8:H9"/>
    <mergeCell ref="I8:I9"/>
    <mergeCell ref="I15:I16"/>
    <mergeCell ref="I20:I21"/>
    <mergeCell ref="I22:I23"/>
    <mergeCell ref="B1:I1"/>
    <mergeCell ref="F2:I2"/>
    <mergeCell ref="B3:C3"/>
    <mergeCell ref="F3:G3"/>
    <mergeCell ref="B4:C4"/>
    <mergeCell ref="F4:G4"/>
    <mergeCell ref="B5:C5"/>
    <mergeCell ref="F5:G5"/>
    <mergeCell ref="B6:C7"/>
    <mergeCell ref="D6:D7"/>
    <mergeCell ref="E6:E7"/>
    <mergeCell ref="F6:G7"/>
    <mergeCell ref="H6:H7"/>
  </mergeCells>
  <phoneticPr fontId="9"/>
  <pageMargins left="0.70763888888888904" right="0.62916666666666698" top="0.51180555555555596" bottom="0" header="0.31388888888888899" footer="0.51180555555555596"/>
  <pageSetup paperSize="9" scale="72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CC"/>
  </sheetPr>
  <dimension ref="A1:T50"/>
  <sheetViews>
    <sheetView tabSelected="1" view="pageBreakPreview" zoomScaleNormal="100" zoomScaleSheetLayoutView="100" workbookViewId="0">
      <selection activeCell="B1" sqref="B1:H25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7" style="3" customWidth="1"/>
    <col min="5" max="6" width="15.625" style="2" customWidth="1"/>
    <col min="7" max="7" width="17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258" t="s">
        <v>104</v>
      </c>
      <c r="C1" s="161"/>
      <c r="D1" s="161"/>
      <c r="E1" s="161"/>
      <c r="F1" s="161"/>
      <c r="G1" s="161"/>
      <c r="J1" s="13"/>
      <c r="K1" s="13"/>
      <c r="L1" s="13"/>
      <c r="M1" s="13"/>
      <c r="N1" s="13"/>
    </row>
    <row r="2" spans="2:20" s="1" customFormat="1" ht="60" customHeight="1" thickBot="1" x14ac:dyDescent="0.2">
      <c r="B2" s="153" t="s">
        <v>87</v>
      </c>
      <c r="C2" s="153"/>
      <c r="D2" s="3"/>
      <c r="E2" s="276" t="s">
        <v>106</v>
      </c>
      <c r="F2" s="277"/>
      <c r="G2" s="277"/>
    </row>
    <row r="3" spans="2:20" s="1" customFormat="1" ht="45.75" customHeight="1" thickBot="1" x14ac:dyDescent="0.2">
      <c r="B3" s="278" t="s">
        <v>3</v>
      </c>
      <c r="C3" s="279"/>
      <c r="D3" s="50" t="s">
        <v>53</v>
      </c>
      <c r="E3" s="278" t="s">
        <v>6</v>
      </c>
      <c r="F3" s="279"/>
      <c r="G3" s="51" t="s">
        <v>53</v>
      </c>
      <c r="H3" s="2"/>
      <c r="J3" s="15" t="s">
        <v>88</v>
      </c>
    </row>
    <row r="4" spans="2:20" s="1" customFormat="1" ht="51.75" customHeight="1" thickTop="1" x14ac:dyDescent="0.15">
      <c r="B4" s="280" t="s">
        <v>9</v>
      </c>
      <c r="C4" s="156"/>
      <c r="D4" s="6">
        <v>1073782</v>
      </c>
      <c r="E4" s="157" t="s">
        <v>10</v>
      </c>
      <c r="F4" s="158"/>
      <c r="G4" s="31">
        <v>143375</v>
      </c>
      <c r="H4" s="2"/>
    </row>
    <row r="5" spans="2:20" s="1" customFormat="1" ht="51.75" customHeight="1" x14ac:dyDescent="0.15">
      <c r="B5" s="281" t="s">
        <v>96</v>
      </c>
      <c r="C5" s="148"/>
      <c r="D5" s="7">
        <v>1313400</v>
      </c>
      <c r="E5" s="261" t="s">
        <v>107</v>
      </c>
      <c r="F5" s="137"/>
      <c r="G5" s="33">
        <v>215169</v>
      </c>
      <c r="H5" s="2"/>
    </row>
    <row r="6" spans="2:20" s="1" customFormat="1" ht="25.5" customHeight="1" x14ac:dyDescent="0.15">
      <c r="B6" s="70" t="s">
        <v>17</v>
      </c>
      <c r="C6" s="55"/>
      <c r="D6" s="159">
        <v>675597</v>
      </c>
      <c r="E6" s="60" t="s">
        <v>18</v>
      </c>
      <c r="F6" s="61"/>
      <c r="G6" s="159">
        <v>163870</v>
      </c>
      <c r="H6" s="2"/>
    </row>
    <row r="7" spans="2:20" s="1" customFormat="1" ht="25.5" customHeight="1" x14ac:dyDescent="0.15">
      <c r="B7" s="69"/>
      <c r="C7" s="57"/>
      <c r="D7" s="160"/>
      <c r="E7" s="62"/>
      <c r="F7" s="63"/>
      <c r="G7" s="160"/>
      <c r="H7" s="2"/>
    </row>
    <row r="8" spans="2:20" s="1" customFormat="1" ht="25.5" customHeight="1" x14ac:dyDescent="0.15">
      <c r="B8" s="70" t="s">
        <v>22</v>
      </c>
      <c r="C8" s="55"/>
      <c r="D8" s="124">
        <v>2000</v>
      </c>
      <c r="E8" s="58" t="s">
        <v>23</v>
      </c>
      <c r="F8" s="55"/>
      <c r="G8" s="9">
        <v>446781</v>
      </c>
      <c r="H8" s="2"/>
    </row>
    <row r="9" spans="2:20" s="1" customFormat="1" ht="25.5" customHeight="1" x14ac:dyDescent="0.15">
      <c r="B9" s="69"/>
      <c r="C9" s="57"/>
      <c r="D9" s="125"/>
      <c r="E9" s="59"/>
      <c r="F9" s="57"/>
      <c r="G9" s="31">
        <v>473255</v>
      </c>
      <c r="H9" s="2"/>
      <c r="R9" s="153"/>
      <c r="S9" s="153"/>
      <c r="T9" s="81"/>
    </row>
    <row r="10" spans="2:20" s="1" customFormat="1" ht="25.5" customHeight="1" x14ac:dyDescent="0.15">
      <c r="B10" s="70" t="s">
        <v>26</v>
      </c>
      <c r="C10" s="55"/>
      <c r="D10" s="124">
        <v>6</v>
      </c>
      <c r="E10" s="58" t="s">
        <v>27</v>
      </c>
      <c r="F10" s="55"/>
      <c r="G10" s="124">
        <v>459500</v>
      </c>
      <c r="H10" s="2"/>
      <c r="R10" s="153"/>
      <c r="S10" s="153"/>
      <c r="T10" s="81"/>
    </row>
    <row r="11" spans="2:20" s="1" customFormat="1" ht="26.25" customHeight="1" x14ac:dyDescent="0.15">
      <c r="B11" s="69"/>
      <c r="C11" s="57"/>
      <c r="D11" s="125"/>
      <c r="E11" s="59"/>
      <c r="F11" s="57"/>
      <c r="G11" s="125"/>
      <c r="H11" s="2"/>
      <c r="R11" s="153"/>
      <c r="S11" s="153"/>
      <c r="T11" s="81"/>
    </row>
    <row r="12" spans="2:20" s="1" customFormat="1" ht="51" customHeight="1" x14ac:dyDescent="0.15">
      <c r="B12" s="274" t="s">
        <v>105</v>
      </c>
      <c r="C12" s="93"/>
      <c r="D12" s="9">
        <v>152000</v>
      </c>
      <c r="E12" s="136" t="s">
        <v>29</v>
      </c>
      <c r="F12" s="137"/>
      <c r="G12" s="33">
        <v>55051</v>
      </c>
      <c r="H12" s="2"/>
      <c r="R12" s="150"/>
      <c r="S12" s="150"/>
      <c r="T12" s="19"/>
    </row>
    <row r="13" spans="2:20" s="1" customFormat="1" ht="25.5" customHeight="1" x14ac:dyDescent="0.15">
      <c r="B13" s="68"/>
      <c r="C13" s="72"/>
      <c r="D13" s="75"/>
      <c r="E13" s="70" t="s">
        <v>31</v>
      </c>
      <c r="F13" s="55"/>
      <c r="G13" s="9">
        <v>240245</v>
      </c>
      <c r="H13" s="2"/>
    </row>
    <row r="14" spans="2:20" s="1" customFormat="1" ht="25.5" customHeight="1" x14ac:dyDescent="0.15">
      <c r="B14" s="275"/>
      <c r="C14" s="74"/>
      <c r="D14" s="76"/>
      <c r="E14" s="69"/>
      <c r="F14" s="57"/>
      <c r="G14" s="31">
        <v>284964</v>
      </c>
      <c r="H14" s="2"/>
    </row>
    <row r="15" spans="2:20" s="1" customFormat="1" ht="25.5" customHeight="1" x14ac:dyDescent="0.15">
      <c r="B15" s="271"/>
      <c r="C15" s="65"/>
      <c r="D15" s="77"/>
      <c r="E15" s="70" t="s">
        <v>33</v>
      </c>
      <c r="F15" s="55"/>
      <c r="G15" s="9">
        <v>301601</v>
      </c>
      <c r="H15" s="2"/>
    </row>
    <row r="16" spans="2:20" s="1" customFormat="1" ht="25.5" customHeight="1" x14ac:dyDescent="0.15">
      <c r="B16" s="273"/>
      <c r="C16" s="67"/>
      <c r="D16" s="78"/>
      <c r="E16" s="69"/>
      <c r="F16" s="57"/>
      <c r="G16" s="31">
        <v>352622</v>
      </c>
      <c r="H16" s="2"/>
    </row>
    <row r="17" spans="1:11" s="1" customFormat="1" ht="25.5" customHeight="1" x14ac:dyDescent="0.15">
      <c r="B17" s="271"/>
      <c r="C17" s="65"/>
      <c r="D17" s="77"/>
      <c r="E17" s="68" t="s">
        <v>35</v>
      </c>
      <c r="F17" s="55"/>
      <c r="G17" s="159">
        <v>19800</v>
      </c>
      <c r="H17" s="2"/>
    </row>
    <row r="18" spans="1:11" s="1" customFormat="1" ht="25.5" customHeight="1" x14ac:dyDescent="0.15">
      <c r="B18" s="273"/>
      <c r="C18" s="67"/>
      <c r="D18" s="78"/>
      <c r="E18" s="69"/>
      <c r="F18" s="57"/>
      <c r="G18" s="160"/>
      <c r="H18" s="2"/>
    </row>
    <row r="19" spans="1:11" s="1" customFormat="1" ht="51" customHeight="1" x14ac:dyDescent="0.15">
      <c r="B19" s="270"/>
      <c r="C19" s="135"/>
      <c r="D19" s="10"/>
      <c r="E19" s="136" t="s">
        <v>36</v>
      </c>
      <c r="F19" s="137"/>
      <c r="G19" s="33">
        <v>47410</v>
      </c>
      <c r="H19" s="2"/>
    </row>
    <row r="20" spans="1:11" s="1" customFormat="1" ht="25.5" customHeight="1" x14ac:dyDescent="0.15">
      <c r="B20" s="271"/>
      <c r="C20" s="65"/>
      <c r="D20" s="77"/>
      <c r="E20" s="70" t="s">
        <v>37</v>
      </c>
      <c r="F20" s="55"/>
      <c r="G20" s="9">
        <f>D22-K20</f>
        <v>1123983</v>
      </c>
      <c r="H20" s="2"/>
      <c r="J20" s="16" t="s">
        <v>85</v>
      </c>
      <c r="K20" s="17">
        <f>G4+G5+G6+G8+G10+G12+G13+G15+G17+G19</f>
        <v>2092802</v>
      </c>
    </row>
    <row r="21" spans="1:11" s="1" customFormat="1" ht="25.5" customHeight="1" thickBot="1" x14ac:dyDescent="0.2">
      <c r="B21" s="272"/>
      <c r="C21" s="143"/>
      <c r="D21" s="134"/>
      <c r="E21" s="144"/>
      <c r="F21" s="145"/>
      <c r="G21" s="52">
        <f>D22-K21</f>
        <v>1001769</v>
      </c>
      <c r="H21" s="2"/>
      <c r="J21" s="16" t="s">
        <v>39</v>
      </c>
      <c r="K21" s="18">
        <f>G4+G5+G6+G9+G10+G12+G14+G16+G17+G19</f>
        <v>2215016</v>
      </c>
    </row>
    <row r="22" spans="1:11" s="1" customFormat="1" ht="26.25" customHeight="1" x14ac:dyDescent="0.15">
      <c r="B22" s="264" t="s">
        <v>40</v>
      </c>
      <c r="C22" s="103"/>
      <c r="D22" s="146">
        <f>D4+D5+D6+D8+D10+D12</f>
        <v>3216785</v>
      </c>
      <c r="E22" s="106" t="s">
        <v>41</v>
      </c>
      <c r="F22" s="107"/>
      <c r="G22" s="53">
        <f>G4+G5+G6+G8+G10+G12+G13+G15+G17+G19+G20</f>
        <v>3216785</v>
      </c>
      <c r="H22" s="2"/>
    </row>
    <row r="23" spans="1:11" s="1" customFormat="1" ht="26.25" customHeight="1" thickBot="1" x14ac:dyDescent="0.2">
      <c r="B23" s="265"/>
      <c r="C23" s="266"/>
      <c r="D23" s="267"/>
      <c r="E23" s="268"/>
      <c r="F23" s="269"/>
      <c r="G23" s="52">
        <f>G4+G5+G6+G9+G10+G12+G14+G16+G17+G19+G21</f>
        <v>3216785</v>
      </c>
      <c r="H23" s="2"/>
    </row>
    <row r="24" spans="1:11" s="1" customFormat="1" ht="39" customHeight="1" x14ac:dyDescent="0.15">
      <c r="D24" s="12"/>
      <c r="E24" s="24"/>
      <c r="G24" s="28"/>
      <c r="H24" s="2"/>
    </row>
    <row r="25" spans="1:11" s="1" customFormat="1" ht="18.75" customHeight="1" x14ac:dyDescent="0.15">
      <c r="D25" s="12"/>
      <c r="H25" s="2"/>
    </row>
    <row r="26" spans="1:11" s="1" customFormat="1" ht="18.75" customHeight="1" x14ac:dyDescent="0.15">
      <c r="D26" s="3"/>
      <c r="H26" s="2"/>
    </row>
    <row r="27" spans="1:11" s="1" customFormat="1" ht="18.75" customHeight="1" x14ac:dyDescent="0.15">
      <c r="D27" s="3"/>
    </row>
    <row r="28" spans="1:11" ht="18.75" customHeight="1" x14ac:dyDescent="0.15"/>
    <row r="29" spans="1:11" ht="18.75" customHeight="1" x14ac:dyDescent="0.15"/>
    <row r="30" spans="1:11" ht="18.75" customHeight="1" x14ac:dyDescent="0.15"/>
    <row r="31" spans="1:11" ht="18.75" customHeight="1" x14ac:dyDescent="0.15"/>
    <row r="32" spans="1:11" ht="28.5" customHeight="1" x14ac:dyDescent="0.15">
      <c r="A32" s="13"/>
    </row>
    <row r="33" spans="1:8" ht="28.5" customHeight="1" x14ac:dyDescent="0.15">
      <c r="A33" s="82"/>
      <c r="B33" s="82"/>
      <c r="C33" s="82"/>
      <c r="D33" s="82"/>
      <c r="E33" s="82"/>
      <c r="F33" s="82"/>
      <c r="G33" s="82"/>
      <c r="H33" s="82"/>
    </row>
    <row r="34" spans="1:8" ht="28.5" customHeight="1" x14ac:dyDescent="0.15">
      <c r="A34" s="82"/>
      <c r="B34" s="82"/>
      <c r="C34" s="82"/>
      <c r="D34" s="82"/>
      <c r="E34" s="82"/>
      <c r="F34" s="82"/>
      <c r="G34" s="82"/>
      <c r="H34" s="82"/>
    </row>
    <row r="35" spans="1:8" ht="28.5" customHeight="1" x14ac:dyDescent="0.15">
      <c r="A35" s="82"/>
      <c r="B35" s="82"/>
      <c r="C35" s="82"/>
      <c r="D35" s="82"/>
      <c r="E35" s="82"/>
      <c r="F35" s="82"/>
      <c r="G35" s="82"/>
      <c r="H35" s="82"/>
    </row>
    <row r="36" spans="1:8" ht="28.5" customHeight="1" x14ac:dyDescent="0.15">
      <c r="A36" s="82"/>
      <c r="B36" s="82"/>
      <c r="C36" s="82"/>
      <c r="D36" s="82"/>
      <c r="E36" s="82"/>
      <c r="F36" s="82"/>
      <c r="G36" s="82"/>
      <c r="H36" s="82"/>
    </row>
    <row r="37" spans="1:8" ht="28.5" customHeight="1" x14ac:dyDescent="0.15">
      <c r="A37" s="82"/>
      <c r="B37" s="82"/>
      <c r="C37" s="82"/>
      <c r="D37" s="82"/>
      <c r="E37" s="82"/>
      <c r="F37" s="82"/>
      <c r="G37" s="82"/>
      <c r="H37" s="82"/>
    </row>
    <row r="38" spans="1:8" ht="28.5" customHeight="1" x14ac:dyDescent="0.15">
      <c r="A38" s="82"/>
      <c r="B38" s="82"/>
      <c r="C38" s="82"/>
      <c r="D38" s="82"/>
      <c r="E38" s="82"/>
      <c r="F38" s="82"/>
      <c r="G38" s="82"/>
      <c r="H38" s="82"/>
    </row>
    <row r="39" spans="1:8" ht="28.5" customHeight="1" x14ac:dyDescent="0.15">
      <c r="A39" s="82"/>
      <c r="B39" s="82"/>
      <c r="C39" s="82"/>
      <c r="D39" s="82"/>
      <c r="E39" s="82"/>
      <c r="F39" s="82"/>
      <c r="G39" s="82"/>
      <c r="H39" s="82"/>
    </row>
    <row r="40" spans="1:8" ht="28.5" customHeight="1" x14ac:dyDescent="0.15">
      <c r="A40" s="82"/>
      <c r="B40" s="82"/>
      <c r="C40" s="82"/>
      <c r="D40" s="82"/>
      <c r="E40" s="82"/>
      <c r="F40" s="82"/>
      <c r="G40" s="82"/>
      <c r="H40" s="82"/>
    </row>
    <row r="41" spans="1:8" ht="28.5" customHeight="1" x14ac:dyDescent="0.15">
      <c r="A41" s="82"/>
      <c r="B41" s="82"/>
      <c r="C41" s="82"/>
      <c r="D41" s="82"/>
      <c r="E41" s="82"/>
      <c r="F41" s="82"/>
      <c r="G41" s="82"/>
      <c r="H41" s="82"/>
    </row>
    <row r="42" spans="1:8" ht="28.5" customHeight="1" x14ac:dyDescent="0.15">
      <c r="A42" s="82"/>
      <c r="B42" s="82"/>
      <c r="C42" s="82"/>
      <c r="D42" s="82"/>
      <c r="E42" s="82"/>
      <c r="F42" s="82"/>
      <c r="G42" s="82"/>
      <c r="H42" s="82"/>
    </row>
    <row r="43" spans="1:8" ht="28.5" customHeight="1" x14ac:dyDescent="0.15">
      <c r="A43" s="82"/>
      <c r="B43" s="82"/>
      <c r="C43" s="82"/>
      <c r="D43" s="82"/>
      <c r="E43" s="82"/>
      <c r="F43" s="82"/>
      <c r="G43" s="82"/>
      <c r="H43" s="82"/>
    </row>
    <row r="44" spans="1:8" ht="28.5" customHeight="1" x14ac:dyDescent="0.15">
      <c r="A44" s="14"/>
      <c r="B44" s="14"/>
      <c r="C44" s="14"/>
      <c r="D44" s="14"/>
      <c r="E44" s="14"/>
      <c r="F44" s="14"/>
      <c r="G44" s="14"/>
    </row>
    <row r="45" spans="1:8" ht="28.5" customHeight="1" x14ac:dyDescent="0.15">
      <c r="A45" s="83"/>
      <c r="B45" s="83"/>
      <c r="C45" s="83"/>
      <c r="D45" s="83"/>
      <c r="E45" s="83"/>
      <c r="F45" s="83"/>
      <c r="G45" s="83"/>
      <c r="H45" s="83"/>
    </row>
    <row r="46" spans="1:8" ht="28.5" customHeight="1" x14ac:dyDescent="0.15">
      <c r="A46" s="83"/>
      <c r="B46" s="83"/>
      <c r="C46" s="83"/>
      <c r="D46" s="83"/>
      <c r="E46" s="83"/>
      <c r="F46" s="83"/>
      <c r="G46" s="83"/>
      <c r="H46" s="83"/>
    </row>
    <row r="47" spans="1:8" ht="28.5" customHeight="1" x14ac:dyDescent="0.15">
      <c r="A47" s="83"/>
      <c r="B47" s="83"/>
      <c r="C47" s="83"/>
      <c r="D47" s="83"/>
      <c r="E47" s="83"/>
      <c r="F47" s="83"/>
      <c r="G47" s="83"/>
      <c r="H47" s="83"/>
    </row>
    <row r="48" spans="1:8" ht="28.5" customHeight="1" x14ac:dyDescent="0.15">
      <c r="A48" s="83"/>
      <c r="B48" s="83"/>
      <c r="C48" s="83"/>
      <c r="D48" s="83"/>
      <c r="E48" s="83"/>
      <c r="F48" s="83"/>
      <c r="G48" s="83"/>
      <c r="H48" s="83"/>
    </row>
    <row r="49" spans="1:8" ht="28.5" customHeight="1" x14ac:dyDescent="0.15">
      <c r="A49" s="83"/>
      <c r="B49" s="83"/>
      <c r="C49" s="83"/>
      <c r="D49" s="83"/>
      <c r="E49" s="83"/>
      <c r="F49" s="83"/>
      <c r="G49" s="83"/>
      <c r="H49" s="83"/>
    </row>
    <row r="50" spans="1:8" ht="28.5" customHeight="1" x14ac:dyDescent="0.15">
      <c r="A50" s="83"/>
      <c r="B50" s="83"/>
      <c r="C50" s="83"/>
      <c r="D50" s="83"/>
      <c r="E50" s="83"/>
      <c r="F50" s="83"/>
      <c r="G50" s="83"/>
      <c r="H50" s="83"/>
    </row>
  </sheetData>
  <mergeCells count="45">
    <mergeCell ref="G6:G7"/>
    <mergeCell ref="B1:G1"/>
    <mergeCell ref="B2:C2"/>
    <mergeCell ref="E2:G2"/>
    <mergeCell ref="B3:C3"/>
    <mergeCell ref="E3:F3"/>
    <mergeCell ref="B4:C4"/>
    <mergeCell ref="E4:F4"/>
    <mergeCell ref="B5:C5"/>
    <mergeCell ref="E5:F5"/>
    <mergeCell ref="B6:C7"/>
    <mergeCell ref="D6:D7"/>
    <mergeCell ref="E6:F7"/>
    <mergeCell ref="B8:C9"/>
    <mergeCell ref="D8:D9"/>
    <mergeCell ref="E8:F9"/>
    <mergeCell ref="R9:S11"/>
    <mergeCell ref="T9:T11"/>
    <mergeCell ref="B10:C11"/>
    <mergeCell ref="D10:D11"/>
    <mergeCell ref="E10:F11"/>
    <mergeCell ref="G10:G11"/>
    <mergeCell ref="B12:C12"/>
    <mergeCell ref="E12:F12"/>
    <mergeCell ref="R12:S12"/>
    <mergeCell ref="B13:C14"/>
    <mergeCell ref="D13:D14"/>
    <mergeCell ref="E13:F14"/>
    <mergeCell ref="B15:C16"/>
    <mergeCell ref="D15:D16"/>
    <mergeCell ref="E15:F16"/>
    <mergeCell ref="B17:C18"/>
    <mergeCell ref="D17:D18"/>
    <mergeCell ref="E17:F18"/>
    <mergeCell ref="G17:G18"/>
    <mergeCell ref="B19:C19"/>
    <mergeCell ref="E19:F19"/>
    <mergeCell ref="B20:C21"/>
    <mergeCell ref="D20:D21"/>
    <mergeCell ref="E20:F21"/>
    <mergeCell ref="B22:C23"/>
    <mergeCell ref="D22:D23"/>
    <mergeCell ref="E22:F23"/>
    <mergeCell ref="A33:H43"/>
    <mergeCell ref="A45:H50"/>
  </mergeCells>
  <phoneticPr fontId="15"/>
  <pageMargins left="0.9055118110236221" right="0.43307086614173229" top="0.70866141732283472" bottom="0.74803149606299213" header="0.31496062992125984" footer="0.51181102362204722"/>
  <pageSetup paperSize="9" scale="9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14</vt:i4>
      </vt:variant>
    </vt:vector>
  </HeadingPairs>
  <TitlesOfParts>
    <vt:vector size="28" baseType="lpstr">
      <vt:lpstr>R02一般会計報告 (実績対比)</vt:lpstr>
      <vt:lpstr>R02　一般会計報告 (総会議案) </vt:lpstr>
      <vt:lpstr>R02一般会計報告 (予算対比) </vt:lpstr>
      <vt:lpstr>R02会計報告 (一般＆積立) （総会議案）</vt:lpstr>
      <vt:lpstr>R03　一般会計予算（案） (総会議案) </vt:lpstr>
      <vt:lpstr>R02会計報告 (一般＆積立) （確定版）</vt:lpstr>
      <vt:lpstr>R03会計報告 (実績対比)</vt:lpstr>
      <vt:lpstr>R0３　会計報告 (総会議案) （案）</vt:lpstr>
      <vt:lpstr>R0３　会計報告 (確定版)  </vt:lpstr>
      <vt:lpstr>R03  会計報告 (予算対比) </vt:lpstr>
      <vt:lpstr>R04　会計報告 (総会議案) （案） </vt:lpstr>
      <vt:lpstr>R04　会計報告 (確定版) </vt:lpstr>
      <vt:lpstr>R04  会計報告 (対比)  </vt:lpstr>
      <vt:lpstr>R05　会計報告 (総会議案) （案）  </vt:lpstr>
      <vt:lpstr>'R02　一般会計報告 (総会議案) '!Print_Area</vt:lpstr>
      <vt:lpstr>'R02一般会計報告 (実績対比)'!Print_Area</vt:lpstr>
      <vt:lpstr>'R02一般会計報告 (予算対比) '!Print_Area</vt:lpstr>
      <vt:lpstr>'R02会計報告 (一般＆積立) （確定版）'!Print_Area</vt:lpstr>
      <vt:lpstr>'R02会計報告 (一般＆積立) （総会議案）'!Print_Area</vt:lpstr>
      <vt:lpstr>'R03  会計報告 (予算対比) '!Print_Area</vt:lpstr>
      <vt:lpstr>'R03　一般会計予算（案） (総会議案) '!Print_Area</vt:lpstr>
      <vt:lpstr>'R0３　会計報告 (確定版)  '!Print_Area</vt:lpstr>
      <vt:lpstr>'R0３　会計報告 (総会議案) （案）'!Print_Area</vt:lpstr>
      <vt:lpstr>'R03会計報告 (実績対比)'!Print_Area</vt:lpstr>
      <vt:lpstr>'R04  会計報告 (対比)  '!Print_Area</vt:lpstr>
      <vt:lpstr>'R04　会計報告 (確定版) '!Print_Area</vt:lpstr>
      <vt:lpstr>'R04　会計報告 (総会議案) （案） '!Print_Area</vt:lpstr>
      <vt:lpstr>'R05　会計報告 (総会議案) （案）  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金喜</dc:creator>
  <cp:lastModifiedBy>FJ-USER</cp:lastModifiedBy>
  <cp:lastPrinted>2024-01-31T00:19:59Z</cp:lastPrinted>
  <dcterms:created xsi:type="dcterms:W3CDTF">2017-02-21T11:34:00Z</dcterms:created>
  <dcterms:modified xsi:type="dcterms:W3CDTF">2024-01-31T00:20:50Z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